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340" windowHeight="6030"/>
  </bookViews>
  <sheets>
    <sheet name="AFS" sheetId="38" r:id="rId1"/>
    <sheet name="Asset Register" sheetId="37" r:id="rId2"/>
    <sheet name="Budget" sheetId="36" r:id="rId3"/>
    <sheet name="BR" sheetId="35" r:id="rId4"/>
    <sheet name="Cover" sheetId="39" r:id="rId5"/>
    <sheet name="Sheet1" sheetId="40" r:id="rId6"/>
  </sheets>
  <calcPr calcId="124519"/>
</workbook>
</file>

<file path=xl/calcChain.xml><?xml version="1.0" encoding="utf-8"?>
<calcChain xmlns="http://schemas.openxmlformats.org/spreadsheetml/2006/main">
  <c r="H50" i="38"/>
  <c r="H126"/>
  <c r="H21" s="1"/>
  <c r="L42"/>
  <c r="N42"/>
  <c r="L344"/>
  <c r="K50" i="36"/>
  <c r="K52" s="1"/>
  <c r="J10"/>
  <c r="I10"/>
  <c r="F25"/>
  <c r="I25"/>
  <c r="G10"/>
  <c r="F10"/>
  <c r="G579" i="38"/>
  <c r="G581" s="1"/>
  <c r="N113"/>
  <c r="G174"/>
  <c r="G26" s="1"/>
  <c r="N179"/>
  <c r="N178"/>
  <c r="J188"/>
  <c r="J29" s="1"/>
  <c r="H188"/>
  <c r="H29" s="1"/>
  <c r="G188"/>
  <c r="G29" s="1"/>
  <c r="G499"/>
  <c r="G393"/>
  <c r="G45" s="1"/>
  <c r="H8" i="36"/>
  <c r="G372" i="38"/>
  <c r="H372"/>
  <c r="J372"/>
  <c r="J41" s="1"/>
  <c r="H569"/>
  <c r="I569" s="1"/>
  <c r="H568"/>
  <c r="I568" s="1"/>
  <c r="H561"/>
  <c r="I561" s="1"/>
  <c r="H560"/>
  <c r="I560" s="1"/>
  <c r="H559"/>
  <c r="I559" s="1"/>
  <c r="H558"/>
  <c r="I558" s="1"/>
  <c r="H557"/>
  <c r="I557" s="1"/>
  <c r="H556"/>
  <c r="I556" s="1"/>
  <c r="H555"/>
  <c r="I555" s="1"/>
  <c r="H538"/>
  <c r="I538" s="1"/>
  <c r="H537"/>
  <c r="I537" s="1"/>
  <c r="H536"/>
  <c r="I536" s="1"/>
  <c r="H535"/>
  <c r="I535" s="1"/>
  <c r="H534"/>
  <c r="I534" s="1"/>
  <c r="F188" i="35"/>
  <c r="G188"/>
  <c r="G192"/>
  <c r="F177"/>
  <c r="G177"/>
  <c r="F171"/>
  <c r="G171"/>
  <c r="G181"/>
  <c r="G194"/>
  <c r="F136"/>
  <c r="G136"/>
  <c r="G140"/>
  <c r="F125"/>
  <c r="G125"/>
  <c r="F119"/>
  <c r="G119"/>
  <c r="F84"/>
  <c r="G84"/>
  <c r="G88"/>
  <c r="F73"/>
  <c r="G73"/>
  <c r="F67"/>
  <c r="G67"/>
  <c r="G77"/>
  <c r="F32"/>
  <c r="G32"/>
  <c r="G36"/>
  <c r="F21"/>
  <c r="G21"/>
  <c r="F15"/>
  <c r="G15"/>
  <c r="I541" i="38"/>
  <c r="I552"/>
  <c r="I553"/>
  <c r="I554"/>
  <c r="I566"/>
  <c r="I567"/>
  <c r="I497"/>
  <c r="H497"/>
  <c r="G497"/>
  <c r="E497"/>
  <c r="I496"/>
  <c r="H496"/>
  <c r="G496"/>
  <c r="E496"/>
  <c r="I494"/>
  <c r="H494"/>
  <c r="E494"/>
  <c r="I493"/>
  <c r="H493"/>
  <c r="G493"/>
  <c r="E493"/>
  <c r="I492"/>
  <c r="H492"/>
  <c r="G492"/>
  <c r="E492"/>
  <c r="I491"/>
  <c r="H491"/>
  <c r="G491"/>
  <c r="E491"/>
  <c r="I490"/>
  <c r="H490"/>
  <c r="G490"/>
  <c r="E490"/>
  <c r="I489"/>
  <c r="H489"/>
  <c r="G489"/>
  <c r="E489"/>
  <c r="I488"/>
  <c r="H488"/>
  <c r="G488"/>
  <c r="E488"/>
  <c r="I487"/>
  <c r="H487"/>
  <c r="I486"/>
  <c r="H486"/>
  <c r="G487"/>
  <c r="E487"/>
  <c r="G486"/>
  <c r="J486" s="1"/>
  <c r="E486"/>
  <c r="G482"/>
  <c r="J482" s="1"/>
  <c r="G481"/>
  <c r="J481" s="1"/>
  <c r="G480"/>
  <c r="J480" s="1"/>
  <c r="G475"/>
  <c r="J475" s="1"/>
  <c r="G474"/>
  <c r="J474" s="1"/>
  <c r="G473"/>
  <c r="J473" s="1"/>
  <c r="G472"/>
  <c r="J472" s="1"/>
  <c r="G471"/>
  <c r="J471" s="1"/>
  <c r="G470"/>
  <c r="J470" s="1"/>
  <c r="G469"/>
  <c r="J469" s="1"/>
  <c r="G464"/>
  <c r="E464"/>
  <c r="H11"/>
  <c r="G11"/>
  <c r="H10"/>
  <c r="G10"/>
  <c r="G563"/>
  <c r="G565" s="1"/>
  <c r="G540"/>
  <c r="E499"/>
  <c r="J415"/>
  <c r="J51" s="1"/>
  <c r="I11" s="1"/>
  <c r="H415"/>
  <c r="H51" s="1"/>
  <c r="G415"/>
  <c r="J409"/>
  <c r="J50" s="1"/>
  <c r="H409"/>
  <c r="H416" s="1"/>
  <c r="G409"/>
  <c r="G50" s="1"/>
  <c r="J401"/>
  <c r="J46" s="1"/>
  <c r="H401"/>
  <c r="H46" s="1"/>
  <c r="G401"/>
  <c r="G46" s="1"/>
  <c r="J393"/>
  <c r="J45" s="1"/>
  <c r="H393"/>
  <c r="H45" s="1"/>
  <c r="H41"/>
  <c r="G41"/>
  <c r="J358"/>
  <c r="J40" s="1"/>
  <c r="H358"/>
  <c r="H40" s="1"/>
  <c r="I40" s="1"/>
  <c r="J344"/>
  <c r="J39" s="1"/>
  <c r="H344"/>
  <c r="G344"/>
  <c r="G39" s="1"/>
  <c r="J324"/>
  <c r="J38" s="1"/>
  <c r="H324"/>
  <c r="H577" s="1"/>
  <c r="I577" s="1"/>
  <c r="G324"/>
  <c r="G38" s="1"/>
  <c r="J304"/>
  <c r="J37" s="1"/>
  <c r="H304"/>
  <c r="H576" s="1"/>
  <c r="I576" s="1"/>
  <c r="G304"/>
  <c r="G37" s="1"/>
  <c r="J290"/>
  <c r="J36" s="1"/>
  <c r="H290"/>
  <c r="H575" s="1"/>
  <c r="I575" s="1"/>
  <c r="G290"/>
  <c r="G36" s="1"/>
  <c r="J275"/>
  <c r="J35" s="1"/>
  <c r="H275"/>
  <c r="H35" s="1"/>
  <c r="G275"/>
  <c r="G35" s="1"/>
  <c r="J258"/>
  <c r="J34" s="1"/>
  <c r="H258"/>
  <c r="H34" s="1"/>
  <c r="G258"/>
  <c r="G34" s="1"/>
  <c r="J234"/>
  <c r="J33" s="1"/>
  <c r="H234"/>
  <c r="H572" s="1"/>
  <c r="I572" s="1"/>
  <c r="G234"/>
  <c r="G33" s="1"/>
  <c r="J220"/>
  <c r="J32" s="1"/>
  <c r="H220"/>
  <c r="H571" s="1"/>
  <c r="I571" s="1"/>
  <c r="G220"/>
  <c r="J206"/>
  <c r="J31" s="1"/>
  <c r="H206"/>
  <c r="H570" s="1"/>
  <c r="I570" s="1"/>
  <c r="G206"/>
  <c r="G31" s="1"/>
  <c r="J174"/>
  <c r="J26" s="1"/>
  <c r="H174"/>
  <c r="H26" s="1"/>
  <c r="J163"/>
  <c r="J25" s="1"/>
  <c r="H163"/>
  <c r="H25" s="1"/>
  <c r="G163"/>
  <c r="G25" s="1"/>
  <c r="J148"/>
  <c r="J24" s="1"/>
  <c r="H148"/>
  <c r="G478" s="1"/>
  <c r="J478" s="1"/>
  <c r="J140"/>
  <c r="J23" s="1"/>
  <c r="H140"/>
  <c r="I477" s="1"/>
  <c r="J477" s="1"/>
  <c r="J133"/>
  <c r="J22" s="1"/>
  <c r="H133"/>
  <c r="H476" s="1"/>
  <c r="J126"/>
  <c r="J21" s="1"/>
  <c r="J114"/>
  <c r="J20" s="1"/>
  <c r="H114"/>
  <c r="F468" s="1"/>
  <c r="F483" s="1"/>
  <c r="J108"/>
  <c r="J19" s="1"/>
  <c r="H108"/>
  <c r="H19" s="1"/>
  <c r="J102"/>
  <c r="J13" s="1"/>
  <c r="H102"/>
  <c r="G466" s="1"/>
  <c r="J466" s="1"/>
  <c r="G102"/>
  <c r="G13" s="1"/>
  <c r="J95"/>
  <c r="J12" s="1"/>
  <c r="G95"/>
  <c r="G12" s="1"/>
  <c r="I44"/>
  <c r="I18"/>
  <c r="I17"/>
  <c r="I16"/>
  <c r="I15"/>
  <c r="I14"/>
  <c r="J52" i="36"/>
  <c r="I52"/>
  <c r="G52"/>
  <c r="F52"/>
  <c r="H50"/>
  <c r="H49"/>
  <c r="H48"/>
  <c r="H47"/>
  <c r="H45"/>
  <c r="H44"/>
  <c r="H43"/>
  <c r="H42"/>
  <c r="H41"/>
  <c r="H40"/>
  <c r="H39"/>
  <c r="H38"/>
  <c r="H37"/>
  <c r="H35"/>
  <c r="H34"/>
  <c r="H33"/>
  <c r="H32"/>
  <c r="H31"/>
  <c r="H30"/>
  <c r="H29"/>
  <c r="H28"/>
  <c r="H24"/>
  <c r="H23"/>
  <c r="H22"/>
  <c r="H21"/>
  <c r="H20"/>
  <c r="H19"/>
  <c r="H18"/>
  <c r="H17"/>
  <c r="H16"/>
  <c r="H15"/>
  <c r="H14"/>
  <c r="H13"/>
  <c r="H12"/>
  <c r="J25"/>
  <c r="G25"/>
  <c r="H9"/>
  <c r="H574" i="38"/>
  <c r="I574" s="1"/>
  <c r="H13"/>
  <c r="H543" s="1"/>
  <c r="I543" s="1"/>
  <c r="G25" i="35"/>
  <c r="G38"/>
  <c r="G90"/>
  <c r="G129"/>
  <c r="G142"/>
  <c r="H10" i="36"/>
  <c r="G550" i="38"/>
  <c r="G495"/>
  <c r="J495" s="1"/>
  <c r="J490" l="1"/>
  <c r="J494"/>
  <c r="G47"/>
  <c r="J499"/>
  <c r="L43"/>
  <c r="G27"/>
  <c r="H37"/>
  <c r="I37" s="1"/>
  <c r="E467"/>
  <c r="J467" s="1"/>
  <c r="G479"/>
  <c r="J479" s="1"/>
  <c r="J47"/>
  <c r="I41"/>
  <c r="J496"/>
  <c r="H24"/>
  <c r="I24" s="1"/>
  <c r="I35"/>
  <c r="I25"/>
  <c r="J493"/>
  <c r="J476"/>
  <c r="H483"/>
  <c r="H23"/>
  <c r="H548" s="1"/>
  <c r="I548" s="1"/>
  <c r="J487"/>
  <c r="H22"/>
  <c r="H547" s="1"/>
  <c r="I547" s="1"/>
  <c r="J27"/>
  <c r="H542"/>
  <c r="I542" s="1"/>
  <c r="H498"/>
  <c r="H500" s="1"/>
  <c r="J488"/>
  <c r="J492"/>
  <c r="J497"/>
  <c r="H33"/>
  <c r="I33" s="1"/>
  <c r="G551"/>
  <c r="G498"/>
  <c r="G500" s="1"/>
  <c r="J491"/>
  <c r="H20"/>
  <c r="I20" s="1"/>
  <c r="H52" i="36"/>
  <c r="H25"/>
  <c r="G582" i="38"/>
  <c r="J42"/>
  <c r="H36"/>
  <c r="I36" s="1"/>
  <c r="H38"/>
  <c r="I38" s="1"/>
  <c r="I45"/>
  <c r="H47"/>
  <c r="H578"/>
  <c r="I578" s="1"/>
  <c r="J489"/>
  <c r="H31"/>
  <c r="I31" s="1"/>
  <c r="L206"/>
  <c r="H32"/>
  <c r="I498"/>
  <c r="I500" s="1"/>
  <c r="H39"/>
  <c r="I39" s="1"/>
  <c r="H562"/>
  <c r="I562" s="1"/>
  <c r="G32"/>
  <c r="I32" s="1"/>
  <c r="I34"/>
  <c r="H573"/>
  <c r="E498"/>
  <c r="E500" s="1"/>
  <c r="L188"/>
  <c r="I29"/>
  <c r="F485"/>
  <c r="I46"/>
  <c r="I483"/>
  <c r="I21"/>
  <c r="H546"/>
  <c r="I546" s="1"/>
  <c r="J468"/>
  <c r="G483"/>
  <c r="H531"/>
  <c r="I531" s="1"/>
  <c r="J464"/>
  <c r="I10"/>
  <c r="J416"/>
  <c r="I50"/>
  <c r="G416"/>
  <c r="G51"/>
  <c r="H539"/>
  <c r="I539" s="1"/>
  <c r="I26"/>
  <c r="I19"/>
  <c r="H544"/>
  <c r="E483"/>
  <c r="H533"/>
  <c r="I533" s="1"/>
  <c r="I13"/>
  <c r="I12"/>
  <c r="H532"/>
  <c r="J48" l="1"/>
  <c r="J52" s="1"/>
  <c r="H42"/>
  <c r="H48" s="1"/>
  <c r="H52" s="1"/>
  <c r="I23"/>
  <c r="H549"/>
  <c r="I549" s="1"/>
  <c r="I22"/>
  <c r="I27" s="1"/>
  <c r="G42"/>
  <c r="G48" s="1"/>
  <c r="G52" s="1"/>
  <c r="J483"/>
  <c r="H27"/>
  <c r="H545"/>
  <c r="I545" s="1"/>
  <c r="I47"/>
  <c r="H563"/>
  <c r="I563" s="1"/>
  <c r="I42"/>
  <c r="I573"/>
  <c r="H579"/>
  <c r="I579" s="1"/>
  <c r="F498"/>
  <c r="F500" s="1"/>
  <c r="J485"/>
  <c r="J498" s="1"/>
  <c r="J500" s="1"/>
  <c r="H580"/>
  <c r="I51"/>
  <c r="H564"/>
  <c r="I544"/>
  <c r="I532"/>
  <c r="H540"/>
  <c r="H550" l="1"/>
  <c r="I550" s="1"/>
  <c r="I48"/>
  <c r="I52" s="1"/>
  <c r="H581"/>
  <c r="I581" s="1"/>
  <c r="I580"/>
  <c r="I564"/>
  <c r="H565"/>
  <c r="I540"/>
  <c r="H551"/>
  <c r="I551" s="1"/>
  <c r="H582" l="1"/>
  <c r="I582" s="1"/>
  <c r="I565"/>
</calcChain>
</file>

<file path=xl/sharedStrings.xml><?xml version="1.0" encoding="utf-8"?>
<sst xmlns="http://schemas.openxmlformats.org/spreadsheetml/2006/main" count="1106" uniqueCount="480">
  <si>
    <t>ev‡RU</t>
  </si>
  <si>
    <t>ms¯’vcb</t>
  </si>
  <si>
    <t>Ab¨vb¨</t>
  </si>
  <si>
    <t>Dbœqb</t>
  </si>
  <si>
    <t>weeiY</t>
  </si>
  <si>
    <t>‡gvU</t>
  </si>
  <si>
    <t>bvg</t>
  </si>
  <si>
    <t>BRviv</t>
  </si>
  <si>
    <t>Rjgnvj</t>
  </si>
  <si>
    <t>wbeÜb Ki</t>
  </si>
  <si>
    <t>miKvix</t>
  </si>
  <si>
    <t>‡Pqvig¨vb</t>
  </si>
  <si>
    <t>wk¶v</t>
  </si>
  <si>
    <t>AwWU</t>
  </si>
  <si>
    <t>UvKv</t>
  </si>
  <si>
    <t>nvU evRvi</t>
  </si>
  <si>
    <t>evrmwiK wnmve weeiYx</t>
  </si>
  <si>
    <t>Ki I ‡iU</t>
  </si>
  <si>
    <t>hvbevnb (gUihvb e¨ZxZ)</t>
  </si>
  <si>
    <t>jvB‡mÝ I cviwgU wd</t>
  </si>
  <si>
    <t>m¤úwËi fvov I jvfRwbZ wd</t>
  </si>
  <si>
    <t>miKvix Aby`vb-ms¯’vcb</t>
  </si>
  <si>
    <t>miKvix Aby`vb-Dbœqb</t>
  </si>
  <si>
    <t>¯’vbxq miKvi-‡Rjv cwil` Aby`vb</t>
  </si>
  <si>
    <t>¯’vbxq miKvi-Dc‡Rjv cwil` Aby`vb</t>
  </si>
  <si>
    <t>mvaviY ms¯’vcb</t>
  </si>
  <si>
    <t>AMÖxg</t>
  </si>
  <si>
    <t>mgvcbx †Ri Qvov †gvU LiP</t>
  </si>
  <si>
    <t>c`ex</t>
  </si>
  <si>
    <t>Ki I †iU</t>
  </si>
  <si>
    <t>emZ evox</t>
  </si>
  <si>
    <t>e¨emv, †ckv I RxweKv</t>
  </si>
  <si>
    <t>we‡bv`bg~jK Abyôvb</t>
  </si>
  <si>
    <t>‡gvU UvKv</t>
  </si>
  <si>
    <t>wewea - Ab¨vb¨ e¨q</t>
  </si>
  <si>
    <t>wewea - AwMÖg</t>
  </si>
  <si>
    <t>¯’vbxq miKvi</t>
  </si>
  <si>
    <t xml:space="preserve">cÖvwß </t>
  </si>
  <si>
    <t>cÖK…Z</t>
  </si>
  <si>
    <t>¯’vqx m¤ú` Ges AeKvVv‡gv †iwRóvi</t>
  </si>
  <si>
    <t>g~j¨</t>
  </si>
  <si>
    <t>Ab¨vb¨ cÖvwß</t>
  </si>
  <si>
    <t xml:space="preserve">e¨vsK </t>
  </si>
  <si>
    <t>bM`</t>
  </si>
  <si>
    <t>m`m¨</t>
  </si>
  <si>
    <t>cÖviw¤¢K †Ri</t>
  </si>
  <si>
    <t xml:space="preserve">mvavib ms¯’vcb  </t>
  </si>
  <si>
    <t>Ab¨vb¨ e¨q</t>
  </si>
  <si>
    <t>mgvcbx †Ri</t>
  </si>
  <si>
    <t>µwgK bs</t>
  </si>
  <si>
    <t>miKvix Aby`vb-f~wg n¯ÍvšÍi Ki (1%)</t>
  </si>
  <si>
    <t>miKvix Aby`vb- f~wg n¯ÍvšÍi Ki (1%)</t>
  </si>
  <si>
    <t>gšÍe¨</t>
  </si>
  <si>
    <t>Znwe‡ji Drm</t>
  </si>
  <si>
    <t xml:space="preserve">me©‡kl i¶Yv‡e¶‡Yi ZvwiL </t>
  </si>
  <si>
    <t xml:space="preserve"> cieZx© i¶Yv‡e¶‡Yi ZvwiL </t>
  </si>
  <si>
    <t>Dc‡Rjv cwil` Aby`vb</t>
  </si>
  <si>
    <t xml:space="preserve">‡gvevBj </t>
  </si>
  <si>
    <t>cwil‡`i cÖvwß-e¨‡qi wnmve weeiYx cÖ¯‘Z Kiv nBqv‡Q wb‡¤§v³ Z_¨ nB‡Z t</t>
  </si>
  <si>
    <t>KvweLv</t>
  </si>
  <si>
    <t>miKvix Aby`vb- Dbœqb</t>
  </si>
  <si>
    <t>miKvix Aby`vb- ms¯’vcb</t>
  </si>
  <si>
    <t>¯’vbxq miKvi- ‡Rjv cwil` Aby`vb</t>
  </si>
  <si>
    <t>UxKv</t>
  </si>
  <si>
    <t>wUAvi</t>
  </si>
  <si>
    <t>‡Rjv cwil`</t>
  </si>
  <si>
    <t>me©‡gvU</t>
  </si>
  <si>
    <t>erm‡ii cÖviw¤¢K †Rit</t>
  </si>
  <si>
    <t>1.</t>
  </si>
  <si>
    <t>B-‡gBj</t>
  </si>
  <si>
    <t>2.</t>
  </si>
  <si>
    <t>K. bM`/e¨vs‡Ki †jb‡`b|</t>
  </si>
  <si>
    <t>L. miKvix †UªRvix e¨vs‡Ki †jb‡`b|</t>
  </si>
  <si>
    <t>M. cÖvwß I e¨q h_v - (1) Kv‡Ri wewbg‡q Lv`¨ (KvweLv), (2)  Ab¨vb¨ miKvix cÖwZôvb nB‡Z cÖvß m¤cwË|</t>
  </si>
  <si>
    <t>3.</t>
  </si>
  <si>
    <t>4.</t>
  </si>
  <si>
    <t>5.</t>
  </si>
  <si>
    <t>6.</t>
  </si>
  <si>
    <t>‡m‡µUvix I Ab¨vb¨ Kg©Pvix‡`i †eZb I fvZv</t>
  </si>
  <si>
    <t>7.</t>
  </si>
  <si>
    <t>KvweUv</t>
  </si>
  <si>
    <t>bb I‡qR</t>
  </si>
  <si>
    <t>8.</t>
  </si>
  <si>
    <t>9.</t>
  </si>
  <si>
    <t>10.</t>
  </si>
  <si>
    <t>11.</t>
  </si>
  <si>
    <t>Rb¥ wbeÜb wd</t>
  </si>
  <si>
    <t>12.</t>
  </si>
  <si>
    <t>fzwg n¯ÍvšÍi Ki (1%)</t>
  </si>
  <si>
    <t>13.</t>
  </si>
  <si>
    <t>14.</t>
  </si>
  <si>
    <t>15.</t>
  </si>
  <si>
    <t>16.</t>
  </si>
  <si>
    <t>17.</t>
  </si>
  <si>
    <t>18.</t>
  </si>
  <si>
    <t>19.</t>
  </si>
  <si>
    <t>K) e¨vsK</t>
  </si>
  <si>
    <t>L) bM`</t>
  </si>
  <si>
    <t>20.</t>
  </si>
  <si>
    <t>Dc‡Rjv cwil`</t>
  </si>
  <si>
    <t>wUKv</t>
  </si>
  <si>
    <t>miKvix Aby`vb</t>
  </si>
  <si>
    <t>5</t>
  </si>
  <si>
    <t>6</t>
  </si>
  <si>
    <t>7</t>
  </si>
  <si>
    <t>8</t>
  </si>
  <si>
    <t>9</t>
  </si>
  <si>
    <t>10</t>
  </si>
  <si>
    <t>e¨q</t>
  </si>
  <si>
    <t>11</t>
  </si>
  <si>
    <t>12</t>
  </si>
  <si>
    <t>13</t>
  </si>
  <si>
    <t>14</t>
  </si>
  <si>
    <t>15</t>
  </si>
  <si>
    <t>16</t>
  </si>
  <si>
    <t>17</t>
  </si>
  <si>
    <t>19</t>
  </si>
  <si>
    <t>21.</t>
  </si>
  <si>
    <t>ev‡RU I cÖK…Z</t>
  </si>
  <si>
    <t>cv_©K¨ +/-</t>
  </si>
  <si>
    <t>Dbœqb Znwejt</t>
  </si>
  <si>
    <t>‡Rjv cwil` Aby`vb</t>
  </si>
  <si>
    <t>wbg©vY ev µ‡qi ZvwiL</t>
  </si>
  <si>
    <t>e¨wqZ A‡_©i cwigvY</t>
  </si>
  <si>
    <t xml:space="preserve">i¶Yv‡e¶‡Y e¨wqZ A‡_©i Drm  </t>
  </si>
  <si>
    <t>weeiYx</t>
  </si>
  <si>
    <t>L. we‡qvM (-)</t>
  </si>
  <si>
    <t>‡PK bv¤^vi</t>
  </si>
  <si>
    <t>‡PK Bmy¨i ZvwiL</t>
  </si>
  <si>
    <t>ZvwiL</t>
  </si>
  <si>
    <t>‡c‡g›U AW©vi bs</t>
  </si>
  <si>
    <t>UvKvi cwigvY</t>
  </si>
  <si>
    <t>M. †hvM (+)</t>
  </si>
  <si>
    <t>e¨vsK wnmve mgš^q weeiYx</t>
  </si>
  <si>
    <t>GjwRGmwc dvÛ †diZ</t>
  </si>
  <si>
    <t>Ab¨vb¨ dvÛ †diZ</t>
  </si>
  <si>
    <t>‡hvMv‡hvM</t>
  </si>
  <si>
    <t>¯^v¯’¨</t>
  </si>
  <si>
    <t>cvwb mieivn</t>
  </si>
  <si>
    <t>cÖvK…wZK m¤ú` e¨e¯’vcbv</t>
  </si>
  <si>
    <t>K…wl I evRvi</t>
  </si>
  <si>
    <t>cqtwb®‹vkb Ges eR©¨ e¨e¯’vcbv</t>
  </si>
  <si>
    <t>gvbe m¤ú` Dbœqb</t>
  </si>
  <si>
    <t>GjwRGmwc dvÛ †diZ nB‡Z e¨q</t>
  </si>
  <si>
    <t>Ab¨vb¨ dvÛ †diZ nB‡Z e¨q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</si>
  <si>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</si>
  <si>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</si>
  <si>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</si>
  <si>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</si>
  <si>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</si>
  <si>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</si>
  <si>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</si>
  <si>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</si>
  <si>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</si>
  <si>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we‡bv`b Ki- wm‡bgv</t>
  </si>
  <si>
    <t>we‡bv`b Ki- hvÎv, bvUK I Ab¨vb¨</t>
  </si>
  <si>
    <t>‡Pqvig¨vb I m`m¨‡`i m¤§vbx</t>
  </si>
  <si>
    <t>¯’vbxq miKvi- Dc‡Rjv cwil` Aby`vb</t>
  </si>
  <si>
    <t>Ki Av`vq eve` e¨q</t>
  </si>
  <si>
    <t>wcÖw›Us Ges †÷kbvix</t>
  </si>
  <si>
    <t>WvK I Zvi</t>
  </si>
  <si>
    <t>we`y¨r ej</t>
  </si>
  <si>
    <t>Awdm iÿYv‡eÿY</t>
  </si>
  <si>
    <t>BDwc mwPe</t>
  </si>
  <si>
    <t>BDwc gwnjv m`m¨</t>
  </si>
  <si>
    <t>BDwc ‡Pqvig¨vb</t>
  </si>
  <si>
    <t>¯^vÿit</t>
  </si>
  <si>
    <t>GB erm‡i BDwbqb cwil‡`i Kg©KZ©v‡`i ZvwjKv t</t>
  </si>
  <si>
    <t>wnmve msµvšÍ ¸iyZ¡c~Y© bxwZgvjv</t>
  </si>
  <si>
    <t>evrmwiK Avw_©K weeiYxi UxKv</t>
  </si>
  <si>
    <t>(eZ©gvb erm‡ii cÖvwß weeiY I ¯§viK bs wjwL‡Z nB‡e)</t>
  </si>
  <si>
    <t>Dbœqb KvR - ‡hvMv‡hvM</t>
  </si>
  <si>
    <t>Dbœqb KvR - ¯^v¯’¨</t>
  </si>
  <si>
    <t>Dbœqb KvR - cvwb mieivn</t>
  </si>
  <si>
    <t>Dbœqb KvR - wk¶v</t>
  </si>
  <si>
    <t>Dbœqb KvR - cÖvK…wZK m¤ú` e¨e¯’vcbv</t>
  </si>
  <si>
    <t>Dbœqb KvR - K…wl I evRvi</t>
  </si>
  <si>
    <t>Dbœqb KvR - cqtwb®‹vkb Ges eR©¨ e¨e¯’vcbv</t>
  </si>
  <si>
    <t>Dbœqb KvR - gvbe m¤ú` Dbœqb</t>
  </si>
  <si>
    <t>22.</t>
  </si>
  <si>
    <t>Dbœqb KvR - Ab¨vb¨</t>
  </si>
  <si>
    <t>(GjwRGmwc dv‡Ûi 10% mÿgZv e„w× msµvšÍ e¨‡qi weeiY GLv‡b wjwL‡Z nB‡e)</t>
  </si>
  <si>
    <t>23.</t>
  </si>
  <si>
    <t>wkÿv</t>
  </si>
  <si>
    <t>24.</t>
  </si>
  <si>
    <t>25.</t>
  </si>
  <si>
    <t>26.</t>
  </si>
  <si>
    <t>27.</t>
  </si>
  <si>
    <t>28.</t>
  </si>
  <si>
    <t>wfwRwW</t>
  </si>
  <si>
    <t>wfwRGd</t>
  </si>
  <si>
    <t>cqtwb®‹vkb I eR©¨ e¨e¯’vcbv</t>
  </si>
  <si>
    <t>wewea Ab¨vb¨ e¨q</t>
  </si>
  <si>
    <t>m¤ú` / AeKvVv‡gvi bvg I Ae¯’vb</t>
  </si>
  <si>
    <t>cÖvwß</t>
  </si>
  <si>
    <t>29.</t>
  </si>
  <si>
    <t>BDwcÕi evrmwiK ev‡RU</t>
  </si>
  <si>
    <t>cieZ©x A_© erm‡ii ev‡RU (UvKv)</t>
  </si>
  <si>
    <t>wbR¯^ Znwej</t>
  </si>
  <si>
    <t>Ab¨vb¨ Znwej</t>
  </si>
  <si>
    <t>PjwZ A_© erm‡ii ms‡kvwaZ ev‡RU (UvKv)</t>
  </si>
  <si>
    <t>Aby‡gv`‡bi ZvwiL t</t>
  </si>
  <si>
    <t>c~e©eZ©x A_© erm‡ii cÖK…Z (UvKv)</t>
  </si>
  <si>
    <t>nv‡Z bM`</t>
  </si>
  <si>
    <t xml:space="preserve">e¨vs‡K Rgv </t>
  </si>
  <si>
    <t>‡gvU cÖviw¤¢K †Rit</t>
  </si>
  <si>
    <t>cÖvwß t</t>
  </si>
  <si>
    <t>cÖviw¤¢K †Ri t</t>
  </si>
  <si>
    <t>e¨q t</t>
  </si>
  <si>
    <t>mvaviY ms¯’vcb t</t>
  </si>
  <si>
    <t>Dbœqb KvR t</t>
  </si>
  <si>
    <t>wewea t</t>
  </si>
  <si>
    <t>mgvcbx †Ri t</t>
  </si>
  <si>
    <t xml:space="preserve">mvaviY ms¯’vcb  </t>
  </si>
  <si>
    <t>wbR¯^ Znwej t</t>
  </si>
  <si>
    <t>Dbœqb Znwej t</t>
  </si>
  <si>
    <t>†gvU</t>
  </si>
  <si>
    <t>4=(3-2)</t>
  </si>
  <si>
    <t>AwZ`wi`ª‡`i Kg©ms¯’vb Kg©m~Px-Kg©m„Rb</t>
  </si>
  <si>
    <t>GjwRGmwc-2</t>
  </si>
  <si>
    <t>AwZ`wi`ª‡`i Rb¨ Kg©ms¯’vb Kg©m~Px-Kg©m„Rb</t>
  </si>
  <si>
    <t>Dbœqb mnvqZv †_vK eiv×</t>
  </si>
  <si>
    <t>wbR¯^</t>
  </si>
  <si>
    <t>(UvKv)</t>
  </si>
  <si>
    <t>Dbœqb Znwej</t>
  </si>
  <si>
    <t>4</t>
  </si>
  <si>
    <t>¯§viK bs</t>
  </si>
  <si>
    <t>2. e¨vsK PvR© K¨vk eB‡q AšÍf©y³ nqwb|</t>
  </si>
  <si>
    <t>1. eiv× cÎ Abyhvqx K¨vk eB‡q AšÍf©y³ n‡q‡Q wKš‘ e¨vsK †jRv‡i UvKv Rgv nqwb|</t>
  </si>
  <si>
    <t>3. e¨vsK my` K¨vk eB‡q AšÍf©y³ nqwb|</t>
  </si>
  <si>
    <t>1. †PK Bmy¨ Kiv n‡q‡Q wKš‘ e¨vsK †_‡K †PK fvOv‡bv nqwb|</t>
  </si>
  <si>
    <t>2. UªvÝdv‡ii gva¨‡g e¨vsK †jRv‡i UvKv Rgv n‡q‡Q wKš‘ K¨vk eB‡q AšÍf©y³ nqwb||</t>
  </si>
  <si>
    <t>BDwbqb cwil`, Dc‡Rjvt , †Rjvt ‡bÎ‡KvYv|</t>
  </si>
  <si>
    <t xml:space="preserve">‡mvbvjx e¨vsK wjt, kvLv, PjwZ wnmve bs- </t>
  </si>
  <si>
    <t>BDwbqb cwil`</t>
  </si>
  <si>
    <t xml:space="preserve"> , †bÎ‡KvYv|</t>
  </si>
  <si>
    <t>K. 30.06.2016 wLªt Zvwi‡L e¨vsK weeiYx Abyhvqx e¨vsK w¯’wZ</t>
  </si>
  <si>
    <t>N. 30.06.2016 wLªt Zvwi‡L e¨vsK weeiYxi mv‡_ mgš^q (K-L+M)|</t>
  </si>
  <si>
    <t>O. 30.06.2016 wLªt Zvwi‡L K¨vk eB Abyhvqx e¨vsK w¯’wZ|</t>
  </si>
  <si>
    <t xml:space="preserve">Dbœqb Znwe‡ji cÖvwß - e¨q we‡kølY </t>
  </si>
  <si>
    <t xml:space="preserve"> </t>
  </si>
  <si>
    <t>we`y¨r wej</t>
  </si>
  <si>
    <t xml:space="preserve">BDwc dig-8 </t>
  </si>
  <si>
    <t xml:space="preserve">       -</t>
  </si>
  <si>
    <t>-</t>
  </si>
  <si>
    <t xml:space="preserve">  /  GwWwc</t>
  </si>
  <si>
    <t xml:space="preserve">    GwWwc</t>
  </si>
  <si>
    <t xml:space="preserve">  </t>
  </si>
  <si>
    <t>‡mP I Lvj</t>
  </si>
  <si>
    <t>(K) ¯’vqx m¤ú`</t>
  </si>
  <si>
    <t>msL¨v</t>
  </si>
  <si>
    <t>Avqy¯‹vj</t>
  </si>
  <si>
    <t>9 cvZv</t>
  </si>
  <si>
    <t>gwnjv m`m¨</t>
  </si>
  <si>
    <t xml:space="preserve">jvB‡mÝ I cviwgU wd/ mb`cÎ wdm </t>
  </si>
  <si>
    <t>‡Lvqvo</t>
  </si>
  <si>
    <t>wfwRwW cwienb</t>
  </si>
  <si>
    <t>WvK I Zvi I e¨vsK PvR©/hvZvqvZ</t>
  </si>
  <si>
    <t xml:space="preserve">Dc‡Rjv cwil` Aby`vb </t>
  </si>
  <si>
    <t xml:space="preserve">Dc‡Rjv cwil` Aby`vb/ GwWwc </t>
  </si>
  <si>
    <t xml:space="preserve">Dc‡Rjv cwil` Aby`vb/GwWwc </t>
  </si>
  <si>
    <t>Dc‡Rjv cwil` Aby`vb/GwWwc</t>
  </si>
  <si>
    <t xml:space="preserve">KvweLv - †mvjvi ¯’vcb </t>
  </si>
  <si>
    <t xml:space="preserve">wUAvi- †mvjvi ¯’vcb </t>
  </si>
  <si>
    <t xml:space="preserve">KvweUv - †mvjvi ¯’vcb </t>
  </si>
  <si>
    <t xml:space="preserve">e¨vsK PvR© GjwRGmwc </t>
  </si>
  <si>
    <t xml:space="preserve">e¨vsK PvR© f‚wg n¯ÍvšÍi Ki  </t>
  </si>
  <si>
    <t>Avw_©K cÖwZ‡e`b</t>
  </si>
  <si>
    <t>BDwbqb cwil`               t</t>
  </si>
  <si>
    <t xml:space="preserve">GjwRwW AvBwW bs           t </t>
  </si>
  <si>
    <t xml:space="preserve"> †gŠjfxevRvi</t>
  </si>
  <si>
    <t xml:space="preserve">wbR¯^ Znwej/ wfwRwW/wRAvi Pvj cwienb </t>
  </si>
  <si>
    <t>GjwRGmwc-2 Kv‡Ri wi‡Ubkb gvwb †diZ</t>
  </si>
  <si>
    <t>Dc‡Rjv                      t</t>
  </si>
  <si>
    <t xml:space="preserve">‡Rjv                          t </t>
  </si>
  <si>
    <t>Avw_©K ermii t 1jv RyjvB 2017 n‡Z 30 †k Ryb 2018</t>
  </si>
  <si>
    <r>
      <t>wbR¯^</t>
    </r>
    <r>
      <rPr>
        <b/>
        <sz val="9"/>
        <rFont val="SutonnyMJ"/>
      </rPr>
      <t xml:space="preserve"> </t>
    </r>
  </si>
  <si>
    <t>A_© ermi 2017-2018</t>
  </si>
  <si>
    <t>c~e©eZ©x A_© ermi      2016-2017</t>
  </si>
  <si>
    <t>2016-2017</t>
  </si>
  <si>
    <t>GjwRGmwc</t>
  </si>
  <si>
    <t>fzwg n¯ÍvšÍi Ki 1%</t>
  </si>
  <si>
    <t>Rb¥ I g„Zz¨ wbeÜb</t>
  </si>
  <si>
    <t>GjwRGmwc-3</t>
  </si>
  <si>
    <t>Rbve mv‡jn DwÏb Avng`</t>
  </si>
  <si>
    <t>01712-211424</t>
  </si>
  <si>
    <t>Rbve Aveyy kvnxb</t>
  </si>
  <si>
    <t>01720831265</t>
  </si>
  <si>
    <t>‡eMg Avwgbv †eMg</t>
  </si>
  <si>
    <t>‡eMg wifv AvPvh©¨</t>
  </si>
  <si>
    <t>‡eMg meix gyÛv</t>
  </si>
  <si>
    <t>Rbve †gv: †iby wgqv</t>
  </si>
  <si>
    <t>Rbve †gv: gvmyK DwÏb</t>
  </si>
  <si>
    <t>Rbve bxj evey wmsn</t>
  </si>
  <si>
    <t>Rbve †mŠif †` miKvi</t>
  </si>
  <si>
    <t>Rbve KvšÍ iæ`ª cvj</t>
  </si>
  <si>
    <t>Rbve mRj KvšÍ ev&amp;Dix</t>
  </si>
  <si>
    <t>Rbve eveyj †nv‡mb</t>
  </si>
  <si>
    <t>Rbve †gv: BqvKze Avjx</t>
  </si>
  <si>
    <t>Rbve wkev KvšÍ †Mvqvj</t>
  </si>
  <si>
    <t>weMZ A_© ermi   2016-2017 (UvKv)</t>
  </si>
  <si>
    <t>mb`cÎ</t>
  </si>
  <si>
    <t>d‡UvKwc</t>
  </si>
  <si>
    <t>wewea  †diZ Rgv</t>
  </si>
  <si>
    <r>
      <t xml:space="preserve">wbR¯^- </t>
    </r>
    <r>
      <rPr>
        <b/>
        <sz val="9"/>
        <rFont val="SutonnyMJ"/>
      </rPr>
      <t xml:space="preserve">RbZv e¨vsK, Ryox kvLv, wn:bs PjwZ 125/5 </t>
    </r>
  </si>
  <si>
    <r>
      <t xml:space="preserve">GjwRGmwc- </t>
    </r>
    <r>
      <rPr>
        <b/>
        <sz val="9"/>
        <rFont val="SutonnyMJ"/>
      </rPr>
      <t xml:space="preserve">†mvbvjx e¨vsK wj: Ryox kvLv, wn:bs PjwZ 33003015 </t>
    </r>
  </si>
  <si>
    <r>
      <t>fzwg n¯ÍvšÍi Ki 1%- ‡mvbvjx e¨vsK, Ryox kvLv</t>
    </r>
    <r>
      <rPr>
        <b/>
        <sz val="8"/>
        <rFont val="SutonnyMJ"/>
      </rPr>
      <t xml:space="preserve">, wn:bs PjwZ 33004533 </t>
    </r>
  </si>
  <si>
    <r>
      <t>Rb¥ I g„Zz¨ wbeÜb-‡mvbvjx e¨vsK, Ryox kvLv</t>
    </r>
    <r>
      <rPr>
        <b/>
        <sz val="9"/>
        <rFont val="SutonnyMJ"/>
      </rPr>
      <t xml:space="preserve"> PjwZ 3300</t>
    </r>
  </si>
  <si>
    <t>wR.Avi Pvj 27 †g:Ub I bM` 519600/-</t>
  </si>
  <si>
    <t>(Pvj cÖwZ †g:Ub=39101.346 UvKv)</t>
  </si>
  <si>
    <t>wfwRwW cwienb Lv‡Z D:n‡Z Avq  †PK bs-5733890</t>
  </si>
  <si>
    <t>‡m‡µUvix I Ab¨vb¨ Kg©Pvix‡`i †eZb I fvZv(‡PKbs-7733867/8677866/8677205/8677212/7733159/5316919/4154225/7733879/7733873/</t>
  </si>
  <si>
    <t>‡Pqvig¨vb I m`m¨‡`i m¤§vbx (‡PK bs-801695/2892012/2892006)</t>
  </si>
  <si>
    <t>GjwRGmwc-3(¯§v:bs-¯’v:m:we:14, 21-06-2017/ 31, 25-07-2017/32)</t>
  </si>
  <si>
    <t>¯^viK bs  ZvwiL:738,19-10-17=250000.00/2015/376, , Zvs-25-4-18=200000.00</t>
  </si>
  <si>
    <t>KvweLv( Pvj 6.00 †g:Ub I bM` 244720/-)</t>
  </si>
  <si>
    <t>2017-2018</t>
  </si>
  <si>
    <t xml:space="preserve">fzj D‡Ëvjb (wbR¯^ cÖKí Lv‡Z </t>
  </si>
  <si>
    <t>wfwRwW (Pvj 75.24 †g:Ub)(wWI bs-5600810/5600816/5600834/5622324/</t>
  </si>
  <si>
    <t>cwÎKv wej (e‡Kqv I nvj)</t>
  </si>
  <si>
    <t>‡UªW jvB‡m‡Ýi f¨vU 15% nv‡i Rgv</t>
  </si>
  <si>
    <t>ivóªxq Drme D`hvcb/D`hvc‡b Puv`v `vb</t>
  </si>
  <si>
    <t>ÎvY mvgMÖxi cwienb e¨q</t>
  </si>
  <si>
    <t>wbR¯^ Znwej ()</t>
  </si>
  <si>
    <t>wbR¯^ Znwej  †jwUªY)</t>
  </si>
  <si>
    <t>Dc‡Rjv cwil` Aby`vb (wR.Avi)</t>
  </si>
  <si>
    <t>GjwRGmwc-3 (Z_¨ cÖhyw³)</t>
  </si>
  <si>
    <t>GjwRGmwc-3  †mjvB †gwkb mieivn</t>
  </si>
  <si>
    <t>GjwRGmwc-3 (K…lK‡`i cÖwkÿY)</t>
  </si>
  <si>
    <t>2bs c~e©Ryox BDwbqb cwil`, (‡KvW bs t 6583596) Dc‡Rjv/_vbv t Ryox , †Rjv t ‡gŠjfxevRvi|</t>
  </si>
  <si>
    <t>0</t>
  </si>
  <si>
    <t>2bs c~e©Ryox BDwbqb cwil`, Dc‡Rjvt Ryox, †Rjvt ‡gŠjfxevRvi|</t>
  </si>
  <si>
    <t>‡mvbvjx e¨vsK wjt, Ryox kvLv, PjwZ wnmve bs- 33003015 (GjwRGmwc-3)</t>
  </si>
  <si>
    <t>‡mvbvjx e¨vsK wjt, Ryox kvLv, PjwZ wnmve bs- 33004533 (¯’vei m¤úwË n¯ÍvšÍi Ki 1%)</t>
  </si>
  <si>
    <t>RbZv e¨vsK wjt, Ryox kvLv, PjwZ wnmve bs- 125/5 (wbR¯^ Znwej)</t>
  </si>
  <si>
    <t>K. 30.06.2018 wLªt Zvwi‡L e¨vsK weeiYx Abyhvqx e¨vsK w¯’wZ</t>
  </si>
  <si>
    <t>1294</t>
  </si>
  <si>
    <t>GwWwc (m~Ît GjwRBwW/D:cÖ:/Ryox/‡gŠj/2017/386, ZvwiL: 15-10-2017wLª:)</t>
  </si>
  <si>
    <t>Dc‡Rjv cwil` Aby`vb (GwWwc)</t>
  </si>
  <si>
    <t xml:space="preserve">2bs c~e©Ryox </t>
  </si>
  <si>
    <t>Ryox</t>
  </si>
  <si>
    <t>N. 30.06.2018 wLªt Zvwi‡L e¨vsK weeiYxi mv‡_ mgš^q (K-L+M)|</t>
  </si>
  <si>
    <t>O. 30.06.2018 wLªt Zvwi‡L K¨vk eB Abyhvqx e¨vsK w¯’wZ|</t>
  </si>
  <si>
    <t xml:space="preserve"> ‡gŠjfxevRvi| </t>
  </si>
  <si>
    <t>2bs c~e©Ryox BDwbqb cwil`</t>
  </si>
  <si>
    <t xml:space="preserve">‡gŠjfxevRvi| </t>
  </si>
  <si>
    <t>01733627673</t>
  </si>
  <si>
    <t>01727086541</t>
  </si>
  <si>
    <t>01778070866</t>
  </si>
  <si>
    <t>01723696993</t>
  </si>
  <si>
    <t>01711911013</t>
  </si>
  <si>
    <t>01746607799</t>
  </si>
  <si>
    <t>01764657083</t>
  </si>
  <si>
    <t>01791023198</t>
  </si>
  <si>
    <t>01726891205</t>
  </si>
  <si>
    <t>01745111808</t>
  </si>
  <si>
    <t>01710916797</t>
  </si>
  <si>
    <t>01819563995</t>
  </si>
  <si>
    <t>abushaheen50@gmail.com</t>
  </si>
  <si>
    <t>c~e©Ryox &amp;BDwbq‡b †muP cv¤ú I exR weZiY</t>
  </si>
  <si>
    <t>Ryb/2017</t>
  </si>
  <si>
    <t>GwWwc</t>
  </si>
  <si>
    <t>c~e©Ryox BDwbq‡bi RjvZsK †iv‡Ki Rb¨ Jl` I d«xR µqs</t>
  </si>
  <si>
    <t>H</t>
  </si>
  <si>
    <t>c~e©Ryox BDwci †QvU avgvB MÖv‡gi Aew¯’Z gwYcyix wkíKjv GKv‡Wgxi Rb¨ KzwUi wk‡íi Dbœq‡b AvmevecÎ mieivn</t>
  </si>
  <si>
    <t>G</t>
  </si>
  <si>
    <t>‡mvbviæcv RvgKvw›` iv¯Ívq †PŠgynbxi wbKU KvjfvU© wbg©vb</t>
  </si>
  <si>
    <t>c~e©Ryox BDwci wewfbœ Iqv‡W© bjKzc ¯’vcb</t>
  </si>
  <si>
    <t>DËi KvjvQov cÖv_wgK we`¨vj‡qi †kÖYxKÿ Gi Amgvß Ask wbg©vY</t>
  </si>
  <si>
    <t>‡QvUavgvB KwgDwbwU wK¬wb‡Ki mxgvbv cÖvPxi wbg©vY</t>
  </si>
  <si>
    <t>c~e©Ryox BDwbq‡bi 2007mv‡ji Rb¥ wbeÜ‡bi e‡Kqv WvUvGw›Uªi e‡Kqv I wiGw›Uª e¨q wbe©vn</t>
  </si>
  <si>
    <t>c~e©Ryox BDwbq‡b n¯ÍvšÍixZ `ß‡i AvmevecÎ mieivn</t>
  </si>
  <si>
    <t>‡mvbviæcv Pv eMvvb cÖv_wgK we`¨vj‡qi †kÖbxKÿ wbg©vY</t>
  </si>
  <si>
    <t>cwðg eoavgvB Beªvwng Avjxi evoxi wbKU n‡Z bZzb eªxR ch©šÍ fvqv wmGÛwe iv¯Ív ch©šÍ iv¯Ív cyY: wbg©vY</t>
  </si>
  <si>
    <t>KvweLv, 1g</t>
  </si>
  <si>
    <t>`yM©vcyi bRgyj, gyÛ gyÛv, Gbvg, ZwQi, †mvbviæcv-6, eUj, weKvk, hv`e, †mvbviæcv-4 bvivqb,w`jy, `~M©vPiY, gwZ, †mvbviæcv-5, gvLb, gwb›`ª, eoavgvB, Rwgi, D¯Ívi, cye© †Mvqvjevox Avbmvi, RvgKvw›` gv›`ªæ gyÛv, Avs gvwjK G‡`i evox‡Z †mŠi c¨v‡bj ¯’vcb</t>
  </si>
  <si>
    <t>RvgKvw›` Rv‡g gmwR` Dbœqb</t>
  </si>
  <si>
    <t>wU.Avi, 1g</t>
  </si>
  <si>
    <t>eoavgvB †evavBkvn ‡gvKv‡gi wmuwo, nvwdwRqv gv`ªvmv Dbœqb</t>
  </si>
  <si>
    <t xml:space="preserve">DËi KvjvQov cÖv_wgK we`¨vjq Dbœqb (`iRv Rvbvjv) </t>
  </si>
  <si>
    <t>c~e©Ryox BDwbqb Kg‡cø· Dbœqb I is KiY</t>
  </si>
  <si>
    <t>‡QvUavgvB ˆfieZjx I iwe`vmwUjv gÛc Dbœqb</t>
  </si>
  <si>
    <t>‡mvbviæcv 6bs Iqv‡W©i Awfbvm bv‡qK, jwÿ›`i evDix, m`vb›` MovBZ G‡`i evox‡Z †mŠi c¨v‡bj ¯’vcb</t>
  </si>
  <si>
    <t>7bs Iqv‡W©i RvgKvw›` †Zive&amp; Avjx, gvK©v gybWv I wgR©vb Avjxi eovx‡Z †mŠi c¨v‡bj ¯’vcb</t>
  </si>
  <si>
    <t>eoavgvB-1 Qv‡`K Avjx,. Avãyj gwZb, BDbyQ Avjx, evox‡Z †mŠi c¨v‡bj ¯’vcb</t>
  </si>
  <si>
    <t>cwðg eoavgvB Pzbywgqv, Avãyj gZwje I iæ‡ej wgqvi evox‡Z †mŠi c¨v‡bj ¯’vcb</t>
  </si>
  <si>
    <t>`~M©vcyi MÖv‡gi mvBdzj, jvj wgqv, Kwdj, g‡bv gyÛvi evox‡Z †mŠi c¨v‡bj ¯’vcb</t>
  </si>
  <si>
    <t>DËi KvjvQov mIR iv¯Ív n‡Z ‡gvKvg iv¯Ív cyb: †givgZ</t>
  </si>
  <si>
    <t>KvweLv, 2q</t>
  </si>
  <si>
    <t>cwðg eoavgvB Rv‡ggmwR` I gwRw`qv gv`ªvmv Dbœqb</t>
  </si>
  <si>
    <t>wU.Avi 2q</t>
  </si>
  <si>
    <t>`~M©vcyi Rv‡g gmwR` I `~M©vcyi C`Mvn Dbœqb</t>
  </si>
  <si>
    <t>&amp;H</t>
  </si>
  <si>
    <t>DËi KvjvQov cÖv_wgK we`¨vj‡qi †gS Dbœqb</t>
  </si>
  <si>
    <t>DËi KvjvQov gvÛc Dbœqb</t>
  </si>
  <si>
    <t>DËi KvjvQov `wÿY KvjvQov nvZNwo iv¯Ív Dbœqb</t>
  </si>
  <si>
    <t>eoavgvB-2 MÖv‡gi (1) †bIqvi Avjx,wcZv: g„Z m¾v` Avjx (2) ˆ`ij wewe,wcZv: g„Z Avmve Avjx (3) dviæK wgqv, wcZv g„Z AvBq~e Avjx, (4) ev‡bQv wewe, wcZv: g„Z †KivgZ Avjx, (5) iwngv wewe , ¯^vgx: g„Z gngy` Avjx, (6) Avãyj Mdzi `y`y,wcZv: g„Z AviKvb Avjx, ‡QvUavgvB MÖv‡gi (7) DËg iwe`vm, wcZv: ivgbv_ iwe`vm, (8) bvbKv iwe`vm, wcZv: ivgbv_ iwe`vm (9) wPwbjvj iwe`vm,wcZv: ivgbv_ iwe`vm, RvgKvw›` MÖv‡gi (10) nvRx iv‡m` Avng`,wcZv; g„Z nvRx wQ‡ÏK Avjx, c~e©‡Mvqvjevox MÖv‡gi (11) Avãyj gZwje, wcZv:Rwgi Avjx,  Ges (12) Zviv wgqv, wcZv: g„Z ‡iqvZ Avjx, AvwZqvevM MÖv‡gi (13) ev`j †MŠo, wcZv: †RUz ‡MŠo,  web`cyi MÖv‡gi (14) ey`jy gyÛv, ¯^vgx g„Z iæwk gyÛv, `wÿY KvjvQov Mªv‡gi 15) myh©gwb ivq,¯^vgxg„Z nwicÖmv` ivq, 16) weRb gvj, wcZv: mywkj gvj G‡`i evox‡Z ‡mŠi we`y¨r ¯’vcb|</t>
  </si>
  <si>
    <t>2bs c~e©Ryox BDwbqb Kg‡cø· fe‡bi `yZjv As‡ki `iRv Rvbvjv †givgZ</t>
  </si>
  <si>
    <t>Rybb/2017</t>
  </si>
  <si>
    <t>‡mvbviæcv Pv evMvb mi: cÖv_: we`¨vj‡qi †kÖYx Kÿ wbg©vY 1g ch©vq</t>
  </si>
  <si>
    <t xml:space="preserve">eoavgvB-1 eLj wgqvi evoxi wbKU n‡Z †mvmb wgqvi evoxi wbKU ch©šÍ iv¯Ívq BU mwjs </t>
  </si>
  <si>
    <t>eoavgvB-2 Rvwjj wgqvi evoxi wbKU n‡Z wbqv`‡bi evoxi wbKU ch©šÍ iv¯Ívq BU mwjs</t>
  </si>
  <si>
    <t>RvgKvw›` evwZqv gyÛvi evoxi wbKU GjwRBwWi iv¯Ívq  KvjfvU© cyb:wbg©vY</t>
  </si>
  <si>
    <t>AvwZqvevM miKvix cÖv_wgK we`¨vj‡qi †kÖYx Kÿ wbg©vY</t>
  </si>
  <si>
    <t>AÎ BDwbq‡bi wewfbœ¯‹z‡j QvÎQvÎx‡`i wUwdbe· mieivn</t>
  </si>
  <si>
    <t>†QvUavgvB ‡MŠi gva‡ei evoxi wbKU n‡Z †eby iæ`ª cv‡ji evox ch©šÍ iv¯Ívq BU mwjs(1g avc)</t>
  </si>
  <si>
    <t>‡mvbviæcv Pv evMvb mwgib iæ`ª cv‡ji †`vKv‡bi wbKU n‡Z myej iæ`ª cv‡ji evoxi wbKU ch©šÍ iv¯Ívi cv‡k Rjve×Zv wbim‡b BD †Wªb wbg©vb</t>
  </si>
  <si>
    <t>ïKzew¯’ †ebyqvi evoxi wbKU iv¯Ívq (DVwb/wUjv As‡k) BU mwjs</t>
  </si>
  <si>
    <t>`~M©vcyi cvKv iv¯Ív n‡Z Bmei Avjxi evox fvqv KvjvQov iv¯Ív ch©šÍ iv¯Ívq BU mwjs</t>
  </si>
  <si>
    <t>‡mvbviæcv mvgv`ªxi evoxi wbKU n‡Z mywjb evDixi evoxi wbKU ch©šÍ iv¯Ívq BU mwjs</t>
  </si>
  <si>
    <t>‡mvbviæcv m~h©bv‡q‡Ki evoxi wbKU n‡Z mwdK wgqvi evox ch©šÍ iv¯Ívq BU mwjs</t>
  </si>
  <si>
    <t>K…lK‡`i AvaywbK DbœZ Pvlvev` m¤ú‡K© cÖwkÿY cÖ`vb</t>
  </si>
  <si>
    <t>BDwWwmi Rb¨ GKwU cÖ‡R±, gwbUi µq I Kw¤úDUvi †givgZ</t>
  </si>
  <si>
    <t>`~M©vcyi KwgDwbwU wK¬wbK Dbœqb</t>
  </si>
  <si>
    <t>ÒeoavgvB mIR iv¯Ív n‡Z †gvKvg iv¯Ív cyb:‡givgZ</t>
  </si>
  <si>
    <t>wU.Avi</t>
  </si>
  <si>
    <t>eoavgvB-1 MÖv‡gi (1) ˆ`ij wewe, (2) dviæK wgqv, (3) ev‡bQv wewe, (4) iwngv wewe, (5) Avãyj Mdzi `y`, RvgKvw›` MÖv‡gi (6) nvRx iv‡m` Avng`, c~e©‡Mvqvjevox MÖv‡gi (7) Avãyj gZwje Ges (8) Zviv wgqv Gi evox‡Z †mŠi we`¨yr ¯’vcb|</t>
  </si>
  <si>
    <t>40,000/-</t>
  </si>
  <si>
    <t>39,500/-</t>
  </si>
  <si>
    <t>1,59,500/-</t>
  </si>
  <si>
    <t>ÒDËi KvjvQov `wÿY KvjvQov nvZNwi iv¯Ív Dbœqb</t>
  </si>
  <si>
    <t>eoavgvB ‡evavBkvn †gvKv‡gi wmuwo I nvwdwRqv  gv`ªvmv Dbœqb</t>
  </si>
  <si>
    <t>DËi KvjvQpv cÖv_wgK we`¨vjq Dbœqb</t>
  </si>
  <si>
    <t>c~e©Ryox BDwbqb Kg‡cø· †givgZ I is KiY</t>
  </si>
  <si>
    <t>‡QvavgvB ‰fieZjx I iwe`vmwUjv gÛc Dbœqb</t>
  </si>
  <si>
    <t>‡mvbviæcv  6bs Iqv‡W© Awfbvm bv‡qK, jwÿ›`i evDix, m`vb›` MovBZ, Gi evox‡Z †mŠi ¯’vcb</t>
  </si>
  <si>
    <t xml:space="preserve">RvgKvw›` †Ziv wgqv, wgR©vY Avjx, gvK©v gyÛv, </t>
  </si>
  <si>
    <t xml:space="preserve">eoavgvB -1 Qv‡`K Avjx, Avs gwZb, BDbyQ Avjx, </t>
  </si>
  <si>
    <t xml:space="preserve">cwðg eoavgvB Pzby wgqv, Avãyj gZwje, iæ‡ej wgqv, </t>
  </si>
  <si>
    <t>`~M©vcyi mvB`yj, jvj wgqv, Kwdj DwÏb, g‡bv  gyÛv</t>
  </si>
  <si>
    <t>cwðg eoavgvB Beªvwng Avjxi evoxi wbKU n‡Z bZzb eªxR ch©šÍ fvqv wmGÛwe iv¯Ív ch©šÍ iv¯Ív cyb:wbg©vY|</t>
  </si>
  <si>
    <t>2,36,421.00</t>
  </si>
  <si>
    <t xml:space="preserve">`~M©vcyi bRg~j, gyÛ gyÛv, Gbvg Dw&amp;``b, ZwQi Avjx, †mvbviæcv-6 †Z eUj bv‡qK, weKvk P›`ª cvj, hv`e iæ`ª cvj, †mvbviæcv-4 bs Iqv‡W© bvivqb evDix, w`jy iæ`ª cvj,`~M©vPiY iæ`ªcvj, gwZ wiKgwb, †mvbviæcv-5 bs Iqv‡W©i gvLb iæ`ª cvj, gwb›`ª iæ`ª cvj, 1bs Iqv‡W©-Rwgi Avjx, D¯Ívi Avjx, Avbmvi Avjx, 7bs Iqv‡W©- gv›`yª gyÛv, Avãyj gvwjK, </t>
  </si>
  <si>
    <t>`~M©vcyi iv¯Ívi gyL n‡Z KvjvQvo wÎgynbx ch©šÍ fvqv `~M©vcyi Kvjv Ni n‡Z †mvbviæcv ch©šÍ iv¯Ív Dbœqb</t>
  </si>
  <si>
    <t>BwRwcwc</t>
  </si>
  <si>
    <t>`wÿY KvjvQpv gyw³‡hv×vi evoxi wbKU n‡Z bbxi evox</t>
  </si>
  <si>
    <t>RvgKvw›` gyw³‡hv×v Q‡g` Avjxi evoxi wbKU n‡Z 4bs Lvm iv¯Ív</t>
  </si>
  <si>
    <t>‡mvbviæcv cÖv_wgK we`¨vjq gvV Dbœqb</t>
  </si>
  <si>
    <t>wkKoxew¯’ bqvwUjv n‡Z bZzb cvKv iv¯ÍvigyL I cvk¦ †givgZ</t>
  </si>
  <si>
    <t>c~e©eoavgvB QšÍvi- AvKei Avjx – Wvbw`‡K wgqva‡bi †`vKvb , gBb wgqvi evox – Bqei Avjx evgw`‡K Bidvb Avjx- gayi evoxch©šÍ iv¯Ív Dbœqb</t>
  </si>
  <si>
    <r>
      <t>দূর্গাপুর</t>
    </r>
    <r>
      <rPr>
        <sz val="10"/>
        <rFont val="SutonnyMJ"/>
      </rPr>
      <t xml:space="preserve"> </t>
    </r>
    <r>
      <rPr>
        <sz val="10"/>
        <rFont val="Vrinda"/>
      </rPr>
      <t>গ্রামের</t>
    </r>
    <r>
      <rPr>
        <sz val="10"/>
        <rFont val="SutonnyMJ"/>
      </rPr>
      <t xml:space="preserve"> (1) wbQvi Avjx, wcZv: Avmve Avjx, (2) KvRj wgqv,wcZv: ievB wgqv, (3) Avs LvwjK, wcZv: g¯‘dv wgqv, (4) fzUz gyÛv, wcZv: ZiYx gyÛv, (5) weòz gyÛv, wcZv: KzZjy gyÛv, (6) eM©v gybWv, wcZv; jyZzqv gyÛv, (7) cybyjvj Kzg©x, wcZv: jvjy Kzg©x, Ges RvgKvw›` MÖv‡gi (8) nvwg` Avjx,wcZv: nwee Avjx, (9) wcqviv †eMg, ¯^vgx: BmgvBj Avjx, (10) cvwK wgqv,wcZv: g„Z AvBq~e Avjx,  (11) Avqkv †eMg, ¯^vgx g„Z Avãyj evix, (12) Rwgi Avjx , wcZv: wiqvR DwÏb Gi evox‡Z †mŠi we`y¨r ¯’vcb</t>
    </r>
  </si>
  <si>
    <t>wfÿzK cybe©vm‡bi j‡ÿ¨ cÖwkÿYmn GKwU †mjvB †gwkbmn mswkøó hÎcvwZ mieivn  (wfÿzK: †gvQv: ivqbv †eMg, ¯^vgx g„Z Avey eKi wmwÏK, mvs: eoavgvB-2)</t>
  </si>
  <si>
    <r>
      <t>দূর্গাপুর</t>
    </r>
    <r>
      <rPr>
        <sz val="10"/>
        <rFont val="SutonnyMJ"/>
      </rPr>
      <t xml:space="preserve"> </t>
    </r>
    <r>
      <rPr>
        <sz val="10"/>
        <rFont val="Vrinda"/>
      </rPr>
      <t>গ্রামের</t>
    </r>
    <r>
      <rPr>
        <sz val="10"/>
        <rFont val="SutonnyMJ"/>
      </rPr>
      <t xml:space="preserve"> (1) wbQvi Avjx, wcZv: Avmve Avjx, (2) KvRj wgqv,wcZv: ievB wgqv, (3) Avs LvwjK, wcZv: g¯‘dv wgqv, (4) fzUz gyÛv, wcZv: ZiYx gyÛv, (5) weòz gyÛv, wcZv: KzZjy gyÛv, (6) eM©v gybWv, wcZv; jyZzqv gyÛv, (7) cybyjvj Kzg©x, wcZv: jvjy Kzg©x, Ges RvgKvw›` MÖv‡gi (8) nvwg` Avjx,wcZv: nwee Avjx, (9) wcqviv †eMg, ¯^vgx: BmgvBj Avjx, (10) cvwK wgqv,wcZv: g„Z AvBq~e Avjx,  (11) Avqkv †eMg,</t>
    </r>
  </si>
  <si>
    <t>wbR¯^ Znwej (bM`. wR.Avi)</t>
  </si>
  <si>
    <t>wfwRGd (Pvj 25.480 †g:Ub)¯§viK: 2018/75, 24-5-2018/2017/144,16-08-2017/2017/147, 21-08-2017</t>
  </si>
  <si>
    <t>wfwRGd: / wWI bs-:7737054,7737041,7737048/7737156/7737150/7737134/7737128 /7737122/7737542/7737506/7737140/7737817/8677411/8677003/8677419/86775718677565/</t>
  </si>
  <si>
    <t>ivd G Gd Gm</t>
  </si>
  <si>
    <t>Avq weeiY</t>
  </si>
  <si>
    <t xml:space="preserve">e¨q weeiY </t>
  </si>
  <si>
    <t>AvMZ †Ri</t>
  </si>
  <si>
    <t>miKvix †eZb</t>
  </si>
  <si>
    <t xml:space="preserve">KvweLv </t>
  </si>
  <si>
    <t xml:space="preserve">KvweUv </t>
  </si>
  <si>
    <t xml:space="preserve">wUAvi </t>
  </si>
  <si>
    <t>‡UªW jvB‡mÝ</t>
  </si>
  <si>
    <t>Ki</t>
  </si>
  <si>
    <t>miKvix m¤§vbx</t>
  </si>
  <si>
    <t>BDwc †eZb</t>
  </si>
  <si>
    <t>wewea</t>
  </si>
  <si>
    <t>BDwc †eZb wbR¯^ n‡Z</t>
  </si>
  <si>
    <t>wfwRGd/wRAvi</t>
  </si>
  <si>
    <t>cwienb e¨q</t>
  </si>
  <si>
    <t>Awdm</t>
  </si>
  <si>
    <t>fzj D‡Ëvjb</t>
  </si>
  <si>
    <t>cwÎKv wej</t>
  </si>
  <si>
    <t>B›Uvi‡bU e¨q</t>
  </si>
  <si>
    <t>Ki Kwgkb</t>
  </si>
  <si>
    <t>e¨vsK KZ©Y</t>
  </si>
  <si>
    <t>cÖKí wbR¯^</t>
  </si>
  <si>
    <t>weRq w`e‡m Puv`vb</t>
  </si>
  <si>
    <t>f¨vU KZ©Y I Rgv</t>
  </si>
  <si>
    <t>DØ„Ë¡</t>
  </si>
  <si>
    <t>Dbœqb AvMZ †Ri</t>
  </si>
  <si>
    <t>¯’vei m¤úwË n: Ki 1%</t>
  </si>
  <si>
    <t>wR.Avi Pvj</t>
  </si>
  <si>
    <t>Dbœvq e¨qt</t>
  </si>
  <si>
    <t>wfwRGd Pvj</t>
  </si>
  <si>
    <t>Ab¨vb¨ e¨q (B›Uvi‡bU e¨q)</t>
  </si>
  <si>
    <t>2bs c~e©Ryox BDwbqb cwil`, (‡KvW bs t 6583567) Dc‡Rjv/_vbv t Ryox , †Rjv t ‡gŠjfxevRvi|</t>
  </si>
  <si>
    <t xml:space="preserve">2bs c~e©Ryox BDwbqb cwil`, (‡KvW bs t 6583567) Dc‡Rjv/_vbv t Ryox, †Rjv t ‡gŠjfxevRvi| 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</si>
</sst>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9">
    <font>
      <sz val="10"/>
      <name val="Arial"/>
    </font>
    <font>
      <sz val="10"/>
      <name val="Arial"/>
      <family val="2"/>
    </font>
    <font>
      <sz val="12"/>
      <name val="SutonnyMJ"/>
    </font>
    <font>
      <b/>
      <sz val="12"/>
      <name val="SutonnyMJ"/>
    </font>
    <font>
      <b/>
      <u/>
      <sz val="12"/>
      <name val="SutonnyMJ"/>
    </font>
    <font>
      <sz val="11"/>
      <name val="SutonnyMJ"/>
    </font>
    <font>
      <b/>
      <sz val="11"/>
      <name val="SutonnyMJ"/>
    </font>
    <font>
      <sz val="10"/>
      <name val="SutonnyMJ"/>
    </font>
    <font>
      <b/>
      <sz val="10"/>
      <name val="SutonnyMJ"/>
    </font>
    <font>
      <b/>
      <sz val="14"/>
      <name val="SutonnyMJ"/>
    </font>
    <font>
      <b/>
      <u/>
      <sz val="14"/>
      <name val="SutonnyMJ"/>
    </font>
    <font>
      <sz val="14"/>
      <name val="SutonnyMJ"/>
    </font>
    <font>
      <sz val="12"/>
      <name val="Arial"/>
      <family val="2"/>
    </font>
    <font>
      <b/>
      <sz val="9"/>
      <name val="SutonnyMJ"/>
    </font>
    <font>
      <b/>
      <sz val="8"/>
      <name val="SutonnyMJ"/>
    </font>
    <font>
      <b/>
      <sz val="13"/>
      <name val="SutonnyMJ"/>
    </font>
    <font>
      <b/>
      <sz val="12"/>
      <name val="Arial"/>
      <family val="2"/>
    </font>
    <font>
      <u/>
      <sz val="12"/>
      <name val="SutonnyMJ"/>
    </font>
    <font>
      <b/>
      <sz val="16"/>
      <name val="SutonnyMJ"/>
    </font>
    <font>
      <u/>
      <sz val="10"/>
      <color theme="10"/>
      <name val="Arial"/>
      <family val="2"/>
    </font>
    <font>
      <b/>
      <sz val="11"/>
      <color rgb="FF000000"/>
      <name val="SutonnyMJ"/>
    </font>
    <font>
      <b/>
      <sz val="12"/>
      <color rgb="FFFF0000"/>
      <name val="SutonnyMJ"/>
    </font>
    <font>
      <sz val="10"/>
      <color rgb="FFFF0000"/>
      <name val="SutonnyMJ"/>
    </font>
    <font>
      <sz val="11"/>
      <color rgb="FF000000"/>
      <name val="SutonnyMJ"/>
    </font>
    <font>
      <b/>
      <sz val="16"/>
      <color rgb="FFFF0000"/>
      <name val="SutonnyMJ"/>
    </font>
    <font>
      <b/>
      <sz val="10"/>
      <color rgb="FF002060"/>
      <name val="Arial"/>
      <family val="2"/>
    </font>
    <font>
      <b/>
      <sz val="12"/>
      <color rgb="FF002060"/>
      <name val="Arial"/>
      <family val="2"/>
    </font>
    <font>
      <sz val="10"/>
      <name val="Vrinda"/>
    </font>
    <font>
      <b/>
      <sz val="22"/>
      <name val="SutonnyMJ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66FF66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363">
    <xf numFmtId="0" fontId="0" fillId="0" borderId="0" xfId="0"/>
    <xf numFmtId="0" fontId="7" fillId="0" borderId="0" xfId="0" applyFont="1"/>
    <xf numFmtId="43" fontId="2" fillId="0" borderId="0" xfId="1" applyFont="1" applyBorder="1"/>
    <xf numFmtId="0" fontId="2" fillId="2" borderId="0" xfId="0" applyFont="1" applyFill="1"/>
    <xf numFmtId="0" fontId="2" fillId="2" borderId="0" xfId="0" applyFont="1" applyFill="1" applyBorder="1"/>
    <xf numFmtId="0" fontId="6" fillId="2" borderId="0" xfId="0" applyFont="1" applyFill="1" applyBorder="1"/>
    <xf numFmtId="164" fontId="3" fillId="2" borderId="0" xfId="1" applyNumberFormat="1" applyFont="1" applyFill="1" applyBorder="1"/>
    <xf numFmtId="0" fontId="3" fillId="2" borderId="0" xfId="0" applyFont="1" applyFill="1"/>
    <xf numFmtId="164" fontId="6" fillId="2" borderId="0" xfId="1" applyNumberFormat="1" applyFont="1" applyFill="1" applyBorder="1"/>
    <xf numFmtId="164" fontId="6" fillId="2" borderId="0" xfId="1" applyNumberFormat="1" applyFont="1" applyFill="1" applyBorder="1" applyAlignment="1"/>
    <xf numFmtId="164" fontId="3" fillId="2" borderId="1" xfId="0" applyNumberFormat="1" applyFont="1" applyFill="1" applyBorder="1"/>
    <xf numFmtId="164" fontId="3" fillId="2" borderId="1" xfId="1" applyNumberFormat="1" applyFont="1" applyFill="1" applyBorder="1" applyAlignment="1">
      <alignment horizontal="center"/>
    </xf>
    <xf numFmtId="0" fontId="3" fillId="2" borderId="0" xfId="0" applyFont="1" applyFill="1" applyBorder="1"/>
    <xf numFmtId="0" fontId="2" fillId="0" borderId="0" xfId="0" applyFont="1" applyBorder="1"/>
    <xf numFmtId="164" fontId="3" fillId="2" borderId="2" xfId="1" applyNumberFormat="1" applyFont="1" applyFill="1" applyBorder="1"/>
    <xf numFmtId="164" fontId="4" fillId="2" borderId="0" xfId="1" applyNumberFormat="1" applyFont="1" applyFill="1" applyBorder="1" applyAlignment="1"/>
    <xf numFmtId="49" fontId="3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164" fontId="3" fillId="2" borderId="3" xfId="1" applyNumberFormat="1" applyFont="1" applyFill="1" applyBorder="1" applyAlignment="1"/>
    <xf numFmtId="164" fontId="6" fillId="0" borderId="0" xfId="1" applyNumberFormat="1" applyFont="1" applyFill="1" applyBorder="1" applyAlignment="1">
      <alignment horizontal="center" vertical="center"/>
    </xf>
    <xf numFmtId="164" fontId="3" fillId="2" borderId="0" xfId="1" applyNumberFormat="1" applyFont="1" applyFill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3" fillId="2" borderId="2" xfId="0" applyNumberFormat="1" applyFont="1" applyFill="1" applyBorder="1"/>
    <xf numFmtId="164" fontId="3" fillId="2" borderId="2" xfId="0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164" fontId="3" fillId="2" borderId="5" xfId="0" applyNumberFormat="1" applyFont="1" applyFill="1" applyBorder="1"/>
    <xf numFmtId="0" fontId="3" fillId="0" borderId="0" xfId="0" applyFont="1" applyBorder="1" applyAlignment="1"/>
    <xf numFmtId="0" fontId="10" fillId="0" borderId="0" xfId="0" applyFont="1" applyBorder="1" applyAlignment="1"/>
    <xf numFmtId="0" fontId="2" fillId="2" borderId="7" xfId="0" applyFont="1" applyFill="1" applyBorder="1" applyAlignment="1">
      <alignment vertical="center"/>
    </xf>
    <xf numFmtId="164" fontId="2" fillId="2" borderId="7" xfId="1" applyNumberFormat="1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vertical="center"/>
    </xf>
    <xf numFmtId="0" fontId="2" fillId="2" borderId="9" xfId="0" applyFont="1" applyFill="1" applyBorder="1"/>
    <xf numFmtId="164" fontId="6" fillId="2" borderId="7" xfId="1" applyNumberFormat="1" applyFont="1" applyFill="1" applyBorder="1"/>
    <xf numFmtId="0" fontId="2" fillId="0" borderId="0" xfId="0" applyFont="1" applyBorder="1" applyAlignment="1"/>
    <xf numFmtId="43" fontId="3" fillId="0" borderId="7" xfId="1" applyFont="1" applyBorder="1"/>
    <xf numFmtId="43" fontId="2" fillId="0" borderId="7" xfId="1" applyFont="1" applyBorder="1"/>
    <xf numFmtId="0" fontId="12" fillId="0" borderId="7" xfId="0" applyFont="1" applyBorder="1"/>
    <xf numFmtId="43" fontId="3" fillId="0" borderId="7" xfId="0" applyNumberFormat="1" applyFont="1" applyBorder="1"/>
    <xf numFmtId="0" fontId="3" fillId="3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43" fontId="2" fillId="0" borderId="14" xfId="1" applyFont="1" applyBorder="1"/>
    <xf numFmtId="0" fontId="2" fillId="0" borderId="1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2" borderId="9" xfId="0" applyFont="1" applyFill="1" applyBorder="1" applyAlignment="1">
      <alignment vertical="center"/>
    </xf>
    <xf numFmtId="0" fontId="8" fillId="4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vertical="center"/>
    </xf>
    <xf numFmtId="41" fontId="7" fillId="2" borderId="0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/>
    <xf numFmtId="164" fontId="8" fillId="3" borderId="17" xfId="1" applyNumberFormat="1" applyFont="1" applyFill="1" applyBorder="1" applyAlignment="1">
      <alignment horizontal="center" vertical="center" wrapText="1"/>
    </xf>
    <xf numFmtId="164" fontId="8" fillId="3" borderId="18" xfId="1" applyNumberFormat="1" applyFont="1" applyFill="1" applyBorder="1" applyAlignment="1">
      <alignment horizontal="center" vertical="center" wrapText="1"/>
    </xf>
    <xf numFmtId="164" fontId="8" fillId="3" borderId="11" xfId="1" applyNumberFormat="1" applyFont="1" applyFill="1" applyBorder="1" applyAlignment="1">
      <alignment horizontal="center" vertical="center" wrapText="1"/>
    </xf>
    <xf numFmtId="164" fontId="8" fillId="3" borderId="15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64" fontId="3" fillId="2" borderId="4" xfId="1" applyNumberFormat="1" applyFont="1" applyFill="1" applyBorder="1"/>
    <xf numFmtId="164" fontId="2" fillId="0" borderId="8" xfId="0" applyNumberFormat="1" applyFont="1" applyBorder="1"/>
    <xf numFmtId="164" fontId="2" fillId="5" borderId="0" xfId="0" applyNumberFormat="1" applyFont="1" applyFill="1" applyBorder="1"/>
    <xf numFmtId="164" fontId="2" fillId="0" borderId="1" xfId="1" applyNumberFormat="1" applyFont="1" applyBorder="1"/>
    <xf numFmtId="164" fontId="2" fillId="0" borderId="8" xfId="1" applyNumberFormat="1" applyFont="1" applyBorder="1"/>
    <xf numFmtId="164" fontId="2" fillId="0" borderId="1" xfId="0" applyNumberFormat="1" applyFont="1" applyBorder="1" applyAlignment="1"/>
    <xf numFmtId="164" fontId="2" fillId="5" borderId="8" xfId="0" applyNumberFormat="1" applyFont="1" applyFill="1" applyBorder="1"/>
    <xf numFmtId="0" fontId="2" fillId="0" borderId="9" xfId="0" applyFont="1" applyBorder="1" applyAlignment="1"/>
    <xf numFmtId="0" fontId="2" fillId="0" borderId="3" xfId="0" applyFont="1" applyBorder="1" applyAlignment="1"/>
    <xf numFmtId="164" fontId="2" fillId="0" borderId="0" xfId="0" applyNumberFormat="1" applyFont="1" applyBorder="1" applyAlignment="1"/>
    <xf numFmtId="164" fontId="2" fillId="0" borderId="7" xfId="0" applyNumberFormat="1" applyFont="1" applyBorder="1"/>
    <xf numFmtId="164" fontId="2" fillId="0" borderId="0" xfId="1" applyNumberFormat="1" applyFont="1" applyBorder="1"/>
    <xf numFmtId="164" fontId="2" fillId="0" borderId="7" xfId="1" applyNumberFormat="1" applyFont="1" applyBorder="1"/>
    <xf numFmtId="0" fontId="0" fillId="0" borderId="0" xfId="0" applyBorder="1"/>
    <xf numFmtId="0" fontId="3" fillId="0" borderId="9" xfId="0" applyFont="1" applyBorder="1" applyAlignment="1"/>
    <xf numFmtId="164" fontId="3" fillId="5" borderId="8" xfId="1" applyNumberFormat="1" applyFont="1" applyFill="1" applyBorder="1"/>
    <xf numFmtId="164" fontId="3" fillId="0" borderId="8" xfId="0" applyNumberFormat="1" applyFont="1" applyBorder="1"/>
    <xf numFmtId="43" fontId="3" fillId="0" borderId="1" xfId="0" applyNumberFormat="1" applyFont="1" applyFill="1" applyBorder="1" applyAlignment="1">
      <alignment vertical="center"/>
    </xf>
    <xf numFmtId="43" fontId="3" fillId="0" borderId="8" xfId="0" applyNumberFormat="1" applyFont="1" applyFill="1" applyBorder="1" applyAlignment="1">
      <alignment vertical="center"/>
    </xf>
    <xf numFmtId="43" fontId="3" fillId="0" borderId="2" xfId="1" applyNumberFormat="1" applyFont="1" applyFill="1" applyBorder="1" applyAlignment="1">
      <alignment vertical="center"/>
    </xf>
    <xf numFmtId="43" fontId="3" fillId="0" borderId="10" xfId="1" applyNumberFormat="1" applyFont="1" applyFill="1" applyBorder="1" applyAlignment="1">
      <alignment vertical="center"/>
    </xf>
    <xf numFmtId="43" fontId="3" fillId="0" borderId="0" xfId="1" applyNumberFormat="1" applyFont="1" applyFill="1" applyBorder="1" applyAlignment="1">
      <alignment vertical="center"/>
    </xf>
    <xf numFmtId="43" fontId="3" fillId="0" borderId="1" xfId="1" applyNumberFormat="1" applyFont="1" applyFill="1" applyBorder="1" applyAlignment="1">
      <alignment vertical="center"/>
    </xf>
    <xf numFmtId="43" fontId="3" fillId="0" borderId="8" xfId="1" applyNumberFormat="1" applyFont="1" applyFill="1" applyBorder="1" applyAlignment="1">
      <alignment vertical="center"/>
    </xf>
    <xf numFmtId="164" fontId="3" fillId="2" borderId="0" xfId="0" applyNumberFormat="1" applyFont="1" applyFill="1" applyBorder="1"/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 shrinkToFit="1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0" borderId="9" xfId="0" applyFont="1" applyFill="1" applyBorder="1"/>
    <xf numFmtId="43" fontId="3" fillId="0" borderId="0" xfId="0" applyNumberFormat="1" applyFont="1" applyFill="1" applyBorder="1" applyAlignment="1">
      <alignment vertical="center"/>
    </xf>
    <xf numFmtId="49" fontId="3" fillId="0" borderId="0" xfId="0" quotePrefix="1" applyNumberFormat="1" applyFont="1" applyFill="1" applyBorder="1" applyAlignment="1">
      <alignment horizontal="center" vertical="center"/>
    </xf>
    <xf numFmtId="43" fontId="3" fillId="0" borderId="7" xfId="1" applyNumberFormat="1" applyFont="1" applyFill="1" applyBorder="1" applyAlignment="1">
      <alignment vertical="center"/>
    </xf>
    <xf numFmtId="43" fontId="3" fillId="2" borderId="0" xfId="0" applyNumberFormat="1" applyFont="1" applyFill="1"/>
    <xf numFmtId="43" fontId="3" fillId="2" borderId="0" xfId="0" applyNumberFormat="1" applyFont="1" applyFill="1" applyBorder="1" applyAlignment="1">
      <alignment vertical="center"/>
    </xf>
    <xf numFmtId="43" fontId="3" fillId="2" borderId="7" xfId="0" applyNumberFormat="1" applyFont="1" applyFill="1" applyBorder="1" applyAlignment="1">
      <alignment vertical="center"/>
    </xf>
    <xf numFmtId="43" fontId="3" fillId="0" borderId="3" xfId="1" applyNumberFormat="1" applyFont="1" applyFill="1" applyBorder="1" applyAlignment="1">
      <alignment vertical="center"/>
    </xf>
    <xf numFmtId="43" fontId="3" fillId="0" borderId="14" xfId="1" applyNumberFormat="1" applyFont="1" applyFill="1" applyBorder="1" applyAlignment="1">
      <alignment vertical="center"/>
    </xf>
    <xf numFmtId="43" fontId="3" fillId="2" borderId="0" xfId="1" applyNumberFormat="1" applyFont="1" applyFill="1" applyBorder="1" applyAlignment="1">
      <alignment vertical="center"/>
    </xf>
    <xf numFmtId="43" fontId="3" fillId="2" borderId="7" xfId="1" applyNumberFormat="1" applyFont="1" applyFill="1" applyBorder="1" applyAlignment="1">
      <alignment vertical="center"/>
    </xf>
    <xf numFmtId="164" fontId="3" fillId="2" borderId="0" xfId="0" applyNumberFormat="1" applyFont="1" applyFill="1"/>
    <xf numFmtId="0" fontId="3" fillId="2" borderId="9" xfId="0" applyFont="1" applyFill="1" applyBorder="1"/>
    <xf numFmtId="41" fontId="8" fillId="2" borderId="0" xfId="0" applyNumberFormat="1" applyFont="1" applyFill="1" applyBorder="1" applyAlignment="1">
      <alignment horizontal="center" vertical="center" wrapText="1"/>
    </xf>
    <xf numFmtId="41" fontId="8" fillId="2" borderId="7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vertical="center"/>
      <protection locked="0"/>
    </xf>
    <xf numFmtId="49" fontId="3" fillId="2" borderId="10" xfId="0" applyNumberFormat="1" applyFont="1" applyFill="1" applyBorder="1" applyAlignment="1" applyProtection="1">
      <alignment vertical="center"/>
      <protection locked="0"/>
    </xf>
    <xf numFmtId="164" fontId="3" fillId="2" borderId="0" xfId="1" applyNumberFormat="1" applyFont="1" applyFill="1"/>
    <xf numFmtId="41" fontId="3" fillId="2" borderId="0" xfId="1" applyNumberFormat="1" applyFont="1" applyFill="1" applyBorder="1" applyAlignment="1" applyProtection="1">
      <alignment vertical="center"/>
      <protection locked="0"/>
    </xf>
    <xf numFmtId="41" fontId="3" fillId="2" borderId="0" xfId="1" applyNumberFormat="1" applyFont="1" applyFill="1" applyBorder="1" applyAlignment="1">
      <alignment vertical="center"/>
    </xf>
    <xf numFmtId="164" fontId="3" fillId="6" borderId="0" xfId="1" applyNumberFormat="1" applyFont="1" applyFill="1" applyProtection="1">
      <protection locked="0"/>
    </xf>
    <xf numFmtId="164" fontId="3" fillId="2" borderId="0" xfId="1" applyNumberFormat="1" applyFont="1" applyFill="1" applyBorder="1" applyAlignment="1" applyProtection="1">
      <alignment vertical="center"/>
      <protection locked="0"/>
    </xf>
    <xf numFmtId="164" fontId="3" fillId="6" borderId="0" xfId="1" applyNumberFormat="1" applyFont="1" applyFill="1" applyAlignment="1" applyProtection="1">
      <alignment vertical="center"/>
      <protection locked="0"/>
    </xf>
    <xf numFmtId="164" fontId="3" fillId="6" borderId="0" xfId="1" applyNumberFormat="1" applyFont="1" applyFill="1" applyBorder="1" applyAlignment="1" applyProtection="1">
      <alignment vertical="center"/>
      <protection locked="0"/>
    </xf>
    <xf numFmtId="164" fontId="3" fillId="0" borderId="0" xfId="1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protection locked="0"/>
    </xf>
    <xf numFmtId="49" fontId="8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164" fontId="3" fillId="2" borderId="0" xfId="1" applyNumberFormat="1" applyFont="1" applyFill="1" applyAlignment="1">
      <alignment horizontal="left" vertical="center"/>
    </xf>
    <xf numFmtId="3" fontId="3" fillId="0" borderId="0" xfId="0" applyNumberFormat="1" applyFont="1"/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" fontId="8" fillId="0" borderId="0" xfId="0" applyNumberFormat="1" applyFont="1" applyBorder="1" applyAlignment="1">
      <alignment vertical="top" wrapText="1"/>
    </xf>
    <xf numFmtId="4" fontId="8" fillId="0" borderId="0" xfId="0" applyNumberFormat="1" applyFont="1"/>
    <xf numFmtId="164" fontId="3" fillId="0" borderId="0" xfId="1" applyNumberFormat="1" applyFont="1" applyFill="1" applyAlignment="1">
      <alignment vertical="center"/>
    </xf>
    <xf numFmtId="0" fontId="3" fillId="2" borderId="0" xfId="0" applyFont="1" applyFill="1" applyBorder="1" applyProtection="1">
      <protection locked="0"/>
    </xf>
    <xf numFmtId="0" fontId="6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64" fontId="8" fillId="3" borderId="6" xfId="1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center" wrapText="1" shrinkToFit="1"/>
      <protection locked="0"/>
    </xf>
    <xf numFmtId="0" fontId="3" fillId="2" borderId="0" xfId="0" applyFont="1" applyFill="1" applyBorder="1" applyAlignment="1" applyProtection="1">
      <alignment horizontal="left" vertical="center" wrapText="1" shrinkToFit="1"/>
      <protection locked="0"/>
    </xf>
    <xf numFmtId="43" fontId="3" fillId="2" borderId="0" xfId="1" applyFont="1" applyFill="1" applyBorder="1"/>
    <xf numFmtId="164" fontId="3" fillId="6" borderId="0" xfId="1" applyNumberFormat="1" applyFont="1" applyFill="1" applyBorder="1" applyProtection="1">
      <protection locked="0"/>
    </xf>
    <xf numFmtId="164" fontId="3" fillId="0" borderId="0" xfId="1" applyNumberFormat="1" applyFont="1" applyFill="1" applyBorder="1"/>
    <xf numFmtId="164" fontId="3" fillId="6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6" fillId="2" borderId="0" xfId="0" applyFont="1" applyFill="1" applyAlignment="1" applyProtection="1">
      <protection locked="0"/>
    </xf>
    <xf numFmtId="0" fontId="6" fillId="2" borderId="0" xfId="0" applyFont="1" applyFill="1" applyAlignment="1"/>
    <xf numFmtId="164" fontId="6" fillId="2" borderId="0" xfId="1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4" fontId="3" fillId="6" borderId="0" xfId="1" applyNumberFormat="1" applyFont="1" applyFill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7" fillId="2" borderId="0" xfId="0" applyFont="1" applyFill="1"/>
    <xf numFmtId="0" fontId="8" fillId="4" borderId="6" xfId="0" applyFont="1" applyFill="1" applyBorder="1" applyAlignment="1">
      <alignment horizontal="center" vertical="top" wrapText="1"/>
    </xf>
    <xf numFmtId="0" fontId="3" fillId="2" borderId="6" xfId="0" applyFont="1" applyFill="1" applyBorder="1"/>
    <xf numFmtId="49" fontId="3" fillId="2" borderId="12" xfId="0" applyNumberFormat="1" applyFont="1" applyFill="1" applyBorder="1" applyAlignment="1">
      <alignment horizontal="center" vertical="center"/>
    </xf>
    <xf numFmtId="0" fontId="3" fillId="2" borderId="12" xfId="0" applyFont="1" applyFill="1" applyBorder="1"/>
    <xf numFmtId="164" fontId="3" fillId="2" borderId="12" xfId="1" applyNumberFormat="1" applyFont="1" applyFill="1" applyBorder="1" applyAlignment="1">
      <alignment vertical="center"/>
    </xf>
    <xf numFmtId="164" fontId="3" fillId="2" borderId="3" xfId="1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/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/>
    <xf numFmtId="3" fontId="3" fillId="2" borderId="0" xfId="0" applyNumberFormat="1" applyFont="1" applyFill="1"/>
    <xf numFmtId="164" fontId="2" fillId="0" borderId="0" xfId="1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2" fillId="0" borderId="7" xfId="1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3" fillId="0" borderId="8" xfId="1" applyNumberFormat="1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/>
    <xf numFmtId="0" fontId="15" fillId="0" borderId="0" xfId="0" applyFont="1" applyBorder="1"/>
    <xf numFmtId="0" fontId="9" fillId="0" borderId="0" xfId="0" applyFont="1" applyBorder="1"/>
    <xf numFmtId="4" fontId="3" fillId="0" borderId="0" xfId="0" applyNumberFormat="1" applyFont="1" applyBorder="1"/>
    <xf numFmtId="4" fontId="3" fillId="0" borderId="0" xfId="0" applyNumberFormat="1" applyFont="1" applyBorder="1" applyAlignment="1">
      <alignment horizontal="right" vertical="top" wrapText="1"/>
    </xf>
    <xf numFmtId="0" fontId="7" fillId="0" borderId="0" xfId="0" applyFont="1" applyBorder="1"/>
    <xf numFmtId="4" fontId="20" fillId="0" borderId="0" xfId="0" applyNumberFormat="1" applyFont="1" applyBorder="1"/>
    <xf numFmtId="4" fontId="3" fillId="0" borderId="0" xfId="0" applyNumberFormat="1" applyFont="1" applyBorder="1" applyAlignment="1">
      <alignment horizontal="right"/>
    </xf>
    <xf numFmtId="4" fontId="15" fillId="0" borderId="0" xfId="0" applyNumberFormat="1" applyFont="1" applyBorder="1"/>
    <xf numFmtId="0" fontId="3" fillId="0" borderId="0" xfId="0" applyFont="1" applyBorder="1"/>
    <xf numFmtId="3" fontId="21" fillId="0" borderId="0" xfId="0" applyNumberFormat="1" applyFont="1" applyBorder="1"/>
    <xf numFmtId="4" fontId="21" fillId="0" borderId="0" xfId="0" applyNumberFormat="1" applyFont="1" applyBorder="1"/>
    <xf numFmtId="0" fontId="8" fillId="0" borderId="0" xfId="0" applyFont="1" applyBorder="1"/>
    <xf numFmtId="4" fontId="2" fillId="0" borderId="0" xfId="0" applyNumberFormat="1" applyFont="1" applyBorder="1"/>
    <xf numFmtId="4" fontId="6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3" fontId="7" fillId="0" borderId="0" xfId="0" applyNumberFormat="1" applyFont="1" applyBorder="1"/>
    <xf numFmtId="3" fontId="2" fillId="0" borderId="0" xfId="0" applyNumberFormat="1" applyFont="1" applyBorder="1"/>
    <xf numFmtId="3" fontId="22" fillId="0" borderId="0" xfId="0" applyNumberFormat="1" applyFont="1" applyBorder="1"/>
    <xf numFmtId="4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8" fillId="0" borderId="0" xfId="0" applyNumberFormat="1" applyFont="1" applyBorder="1"/>
    <xf numFmtId="4" fontId="20" fillId="0" borderId="0" xfId="0" applyNumberFormat="1" applyFont="1" applyBorder="1" applyAlignment="1">
      <alignment vertical="top" wrapText="1"/>
    </xf>
    <xf numFmtId="4" fontId="6" fillId="0" borderId="0" xfId="0" applyNumberFormat="1" applyFont="1" applyBorder="1"/>
    <xf numFmtId="4" fontId="7" fillId="0" borderId="0" xfId="0" applyNumberFormat="1" applyFont="1" applyBorder="1"/>
    <xf numFmtId="164" fontId="7" fillId="0" borderId="0" xfId="0" applyNumberFormat="1" applyFont="1" applyBorder="1"/>
    <xf numFmtId="4" fontId="3" fillId="0" borderId="0" xfId="0" applyNumberFormat="1" applyFont="1" applyBorder="1" applyAlignment="1">
      <alignment vertical="top" wrapText="1"/>
    </xf>
    <xf numFmtId="4" fontId="23" fillId="0" borderId="0" xfId="0" applyNumberFormat="1" applyFont="1" applyBorder="1"/>
    <xf numFmtId="0" fontId="6" fillId="0" borderId="0" xfId="0" applyFont="1" applyBorder="1"/>
    <xf numFmtId="4" fontId="6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3" fillId="2" borderId="0" xfId="0" applyFont="1" applyFill="1" applyBorder="1" applyAlignment="1">
      <alignment vertical="center"/>
    </xf>
    <xf numFmtId="0" fontId="5" fillId="0" borderId="0" xfId="0" applyFont="1" applyBorder="1"/>
    <xf numFmtId="0" fontId="18" fillId="0" borderId="0" xfId="0" applyFont="1" applyBorder="1"/>
    <xf numFmtId="3" fontId="18" fillId="0" borderId="0" xfId="0" applyNumberFormat="1" applyFont="1" applyBorder="1"/>
    <xf numFmtId="0" fontId="18" fillId="0" borderId="0" xfId="0" applyFont="1" applyFill="1" applyBorder="1" applyAlignment="1"/>
    <xf numFmtId="0" fontId="18" fillId="0" borderId="0" xfId="0" applyFont="1" applyBorder="1" applyAlignment="1"/>
    <xf numFmtId="0" fontId="24" fillId="0" borderId="0" xfId="0" applyFont="1" applyBorder="1"/>
    <xf numFmtId="0" fontId="11" fillId="0" borderId="0" xfId="0" applyFont="1" applyBorder="1"/>
    <xf numFmtId="0" fontId="18" fillId="0" borderId="0" xfId="0" applyFont="1" applyBorder="1" applyAlignment="1">
      <alignment horizontal="left"/>
    </xf>
    <xf numFmtId="49" fontId="3" fillId="2" borderId="19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horizontal="center"/>
    </xf>
    <xf numFmtId="164" fontId="3" fillId="6" borderId="0" xfId="1" applyNumberFormat="1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 applyProtection="1"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164" fontId="4" fillId="2" borderId="0" xfId="1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left" vertical="center" wrapText="1" shrinkToFit="1"/>
      <protection locked="0"/>
    </xf>
    <xf numFmtId="0" fontId="3" fillId="2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/>
    <xf numFmtId="0" fontId="8" fillId="4" borderId="17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2" borderId="6" xfId="0" applyFont="1" applyFill="1" applyBorder="1"/>
    <xf numFmtId="9" fontId="7" fillId="0" borderId="6" xfId="0" applyNumberFormat="1" applyFont="1" applyBorder="1" applyAlignment="1">
      <alignment horizontal="center" vertical="top" wrapText="1"/>
    </xf>
    <xf numFmtId="0" fontId="27" fillId="0" borderId="6" xfId="0" applyFont="1" applyBorder="1" applyAlignment="1">
      <alignment vertical="top" wrapText="1"/>
    </xf>
    <xf numFmtId="4" fontId="7" fillId="0" borderId="6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justify" vertical="top" wrapText="1"/>
    </xf>
    <xf numFmtId="4" fontId="7" fillId="0" borderId="6" xfId="0" applyNumberFormat="1" applyFont="1" applyBorder="1" applyAlignment="1">
      <alignment vertical="top" wrapText="1"/>
    </xf>
    <xf numFmtId="43" fontId="3" fillId="0" borderId="7" xfId="1" applyNumberFormat="1" applyFont="1" applyFill="1" applyBorder="1" applyAlignment="1" applyProtection="1">
      <alignment vertical="center"/>
      <protection locked="0"/>
    </xf>
    <xf numFmtId="43" fontId="3" fillId="0" borderId="0" xfId="1" applyNumberFormat="1" applyFont="1" applyFill="1" applyBorder="1" applyAlignment="1" applyProtection="1">
      <alignment vertical="center"/>
      <protection locked="0"/>
    </xf>
    <xf numFmtId="43" fontId="3" fillId="0" borderId="7" xfId="1" applyNumberFormat="1" applyFont="1" applyFill="1" applyBorder="1" applyAlignment="1" applyProtection="1">
      <alignment horizontal="right"/>
      <protection locked="0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7" xfId="0" applyFont="1" applyFill="1" applyBorder="1"/>
    <xf numFmtId="43" fontId="3" fillId="2" borderId="9" xfId="0" applyNumberFormat="1" applyFont="1" applyFill="1" applyBorder="1"/>
    <xf numFmtId="43" fontId="3" fillId="2" borderId="7" xfId="0" applyNumberFormat="1" applyFont="1" applyFill="1" applyBorder="1"/>
    <xf numFmtId="0" fontId="3" fillId="2" borderId="15" xfId="0" applyFont="1" applyFill="1" applyBorder="1"/>
    <xf numFmtId="0" fontId="3" fillId="2" borderId="14" xfId="0" applyFont="1" applyFill="1" applyBorder="1"/>
    <xf numFmtId="0" fontId="8" fillId="3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 shrinkToFi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>
      <alignment horizontal="center"/>
    </xf>
    <xf numFmtId="49" fontId="3" fillId="2" borderId="19" xfId="0" applyNumberFormat="1" applyFont="1" applyFill="1" applyBorder="1" applyAlignment="1" applyProtection="1">
      <alignment vertical="center"/>
      <protection locked="0"/>
    </xf>
    <xf numFmtId="49" fontId="3" fillId="2" borderId="2" xfId="0" applyNumberFormat="1" applyFont="1" applyFill="1" applyBorder="1" applyAlignment="1" applyProtection="1">
      <alignment vertical="center"/>
      <protection locked="0"/>
    </xf>
    <xf numFmtId="49" fontId="3" fillId="2" borderId="10" xfId="0" applyNumberFormat="1" applyFont="1" applyFill="1" applyBorder="1" applyAlignment="1" applyProtection="1">
      <alignment vertical="center"/>
      <protection locked="0"/>
    </xf>
    <xf numFmtId="49" fontId="3" fillId="2" borderId="19" xfId="0" applyNumberFormat="1" applyFont="1" applyFill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16" fillId="2" borderId="19" xfId="0" applyNumberFormat="1" applyFont="1" applyFill="1" applyBorder="1" applyAlignment="1" applyProtection="1">
      <alignment horizontal="center" vertical="center"/>
      <protection locked="0"/>
    </xf>
    <xf numFmtId="49" fontId="16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164" fontId="8" fillId="3" borderId="6" xfId="1" applyNumberFormat="1" applyFont="1" applyFill="1" applyBorder="1" applyAlignment="1">
      <alignment horizontal="center" vertical="center" wrapText="1"/>
    </xf>
    <xf numFmtId="164" fontId="6" fillId="2" borderId="0" xfId="1" applyNumberFormat="1" applyFont="1" applyFill="1" applyBorder="1" applyAlignment="1">
      <alignment horizontal="center"/>
    </xf>
    <xf numFmtId="164" fontId="8" fillId="3" borderId="11" xfId="1" applyNumberFormat="1" applyFont="1" applyFill="1" applyBorder="1" applyAlignment="1">
      <alignment horizontal="center" vertical="center"/>
    </xf>
    <xf numFmtId="164" fontId="8" fillId="3" borderId="12" xfId="1" applyNumberFormat="1" applyFont="1" applyFill="1" applyBorder="1" applyAlignment="1">
      <alignment horizontal="center" vertical="center"/>
    </xf>
    <xf numFmtId="164" fontId="8" fillId="3" borderId="13" xfId="1" applyNumberFormat="1" applyFont="1" applyFill="1" applyBorder="1" applyAlignment="1">
      <alignment horizontal="center" vertical="center"/>
    </xf>
    <xf numFmtId="164" fontId="8" fillId="3" borderId="9" xfId="1" applyNumberFormat="1" applyFont="1" applyFill="1" applyBorder="1" applyAlignment="1">
      <alignment horizontal="center" vertical="center"/>
    </xf>
    <xf numFmtId="164" fontId="8" fillId="3" borderId="0" xfId="1" applyNumberFormat="1" applyFont="1" applyFill="1" applyBorder="1" applyAlignment="1">
      <alignment horizontal="center" vertical="center"/>
    </xf>
    <xf numFmtId="164" fontId="8" fillId="3" borderId="15" xfId="1" applyNumberFormat="1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/>
    </xf>
    <xf numFmtId="41" fontId="8" fillId="2" borderId="0" xfId="0" applyNumberFormat="1" applyFont="1" applyFill="1" applyBorder="1" applyAlignment="1">
      <alignment horizontal="center" vertical="center" wrapText="1"/>
    </xf>
    <xf numFmtId="41" fontId="8" fillId="2" borderId="7" xfId="0" applyNumberFormat="1" applyFont="1" applyFill="1" applyBorder="1" applyAlignment="1">
      <alignment horizontal="center" vertical="center" wrapText="1"/>
    </xf>
    <xf numFmtId="41" fontId="3" fillId="2" borderId="9" xfId="0" applyNumberFormat="1" applyFont="1" applyFill="1" applyBorder="1" applyAlignment="1">
      <alignment horizontal="center" vertical="center" wrapText="1"/>
    </xf>
    <xf numFmtId="41" fontId="3" fillId="2" borderId="0" xfId="0" applyNumberFormat="1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49" fontId="25" fillId="2" borderId="19" xfId="2" applyNumberFormat="1" applyFont="1" applyFill="1" applyBorder="1" applyAlignment="1" applyProtection="1">
      <alignment horizontal="center" vertical="center"/>
      <protection locked="0"/>
    </xf>
    <xf numFmtId="49" fontId="25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41" fontId="3" fillId="2" borderId="15" xfId="0" applyNumberFormat="1" applyFont="1" applyFill="1" applyBorder="1" applyAlignment="1">
      <alignment horizontal="center" vertical="center" wrapText="1"/>
    </xf>
    <xf numFmtId="41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49" fontId="19" fillId="2" borderId="19" xfId="2" applyNumberFormat="1" applyFill="1" applyBorder="1" applyAlignment="1" applyProtection="1">
      <alignment horizontal="center" vertical="center"/>
      <protection locked="0"/>
    </xf>
    <xf numFmtId="49" fontId="26" fillId="2" borderId="1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8" fillId="3" borderId="6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7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1" fontId="7" fillId="2" borderId="0" xfId="0" applyNumberFormat="1" applyFont="1" applyFill="1" applyBorder="1" applyAlignment="1">
      <alignment horizontal="center" vertical="center" wrapText="1"/>
    </xf>
    <xf numFmtId="41" fontId="7" fillId="2" borderId="7" xfId="0" applyNumberFormat="1" applyFont="1" applyFill="1" applyBorder="1" applyAlignment="1">
      <alignment horizontal="center" vertical="center" wrapText="1"/>
    </xf>
    <xf numFmtId="41" fontId="2" fillId="2" borderId="9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41" fontId="2" fillId="2" borderId="15" xfId="0" applyNumberFormat="1" applyFont="1" applyFill="1" applyBorder="1" applyAlignment="1">
      <alignment horizontal="left" vertical="center" wrapText="1"/>
    </xf>
    <xf numFmtId="41" fontId="2" fillId="2" borderId="3" xfId="0" applyNumberFormat="1" applyFont="1" applyFill="1" applyBorder="1" applyAlignment="1">
      <alignment horizontal="left" vertical="center" wrapText="1"/>
    </xf>
    <xf numFmtId="41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4" fontId="20" fillId="0" borderId="0" xfId="0" applyNumberFormat="1" applyFont="1" applyBorder="1" applyAlignment="1">
      <alignment vertical="top" wrapText="1"/>
    </xf>
    <xf numFmtId="0" fontId="18" fillId="0" borderId="0" xfId="0" applyFont="1" applyBorder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ushaheen50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9"/>
  <sheetViews>
    <sheetView tabSelected="1" zoomScale="110" zoomScaleNormal="110" workbookViewId="0">
      <selection activeCell="K7" sqref="K7"/>
    </sheetView>
  </sheetViews>
  <sheetFormatPr defaultRowHeight="15"/>
  <cols>
    <col min="1" max="1" width="4.85546875" style="7" customWidth="1"/>
    <col min="2" max="2" width="8.5703125" style="7" customWidth="1"/>
    <col min="3" max="3" width="9.5703125" style="7" customWidth="1"/>
    <col min="4" max="4" width="6.140625" style="12" customWidth="1"/>
    <col min="5" max="6" width="11" style="7" customWidth="1"/>
    <col min="7" max="7" width="15.7109375" style="7" customWidth="1"/>
    <col min="8" max="8" width="17.140625" style="7" customWidth="1"/>
    <col min="9" max="9" width="16.5703125" style="7" customWidth="1"/>
    <col min="10" max="10" width="16.42578125" style="7" customWidth="1"/>
    <col min="11" max="11" width="21.7109375" style="7" customWidth="1"/>
    <col min="12" max="12" width="16.42578125" style="7" customWidth="1"/>
    <col min="13" max="13" width="19.140625" style="7" customWidth="1"/>
    <col min="14" max="14" width="15.42578125" style="7" bestFit="1" customWidth="1"/>
    <col min="15" max="15" width="11.7109375" style="7" customWidth="1"/>
    <col min="16" max="19" width="9.140625" style="7" customWidth="1"/>
    <col min="20" max="16384" width="9.140625" style="7"/>
  </cols>
  <sheetData>
    <row r="1" spans="1:14" ht="15" customHeight="1">
      <c r="A1" s="12"/>
      <c r="B1" s="12"/>
      <c r="C1" s="12"/>
      <c r="E1" s="12"/>
      <c r="F1" s="12"/>
      <c r="G1" s="12"/>
      <c r="H1" s="12"/>
      <c r="I1" s="12"/>
      <c r="J1" s="163" t="s">
        <v>242</v>
      </c>
    </row>
    <row r="2" spans="1:14" ht="21.75" customHeight="1">
      <c r="A2" s="322" t="s">
        <v>16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4" ht="15" customHeight="1">
      <c r="A3" s="323" t="s">
        <v>479</v>
      </c>
      <c r="B3" s="323"/>
      <c r="C3" s="323"/>
      <c r="D3" s="323"/>
      <c r="E3" s="323"/>
      <c r="F3" s="323"/>
      <c r="G3" s="323"/>
      <c r="H3" s="323"/>
      <c r="I3" s="323"/>
      <c r="J3" s="323"/>
    </row>
    <row r="4" spans="1:14" ht="15" customHeight="1">
      <c r="A4" s="324" t="s">
        <v>277</v>
      </c>
      <c r="B4" s="324"/>
      <c r="C4" s="324"/>
      <c r="D4" s="324"/>
      <c r="E4" s="324"/>
      <c r="F4" s="324"/>
      <c r="G4" s="324"/>
      <c r="H4" s="324"/>
      <c r="I4" s="324"/>
      <c r="J4" s="324"/>
    </row>
    <row r="5" spans="1:14" ht="15" customHeight="1">
      <c r="A5" s="325" t="s">
        <v>4</v>
      </c>
      <c r="B5" s="325"/>
      <c r="C5" s="325"/>
      <c r="D5" s="325"/>
      <c r="E5" s="325"/>
      <c r="F5" s="325" t="s">
        <v>63</v>
      </c>
      <c r="G5" s="327" t="s">
        <v>277</v>
      </c>
      <c r="H5" s="327"/>
      <c r="I5" s="328"/>
      <c r="J5" s="327" t="s">
        <v>278</v>
      </c>
    </row>
    <row r="6" spans="1:14" ht="15" customHeight="1">
      <c r="A6" s="325"/>
      <c r="B6" s="325"/>
      <c r="C6" s="325"/>
      <c r="D6" s="325"/>
      <c r="E6" s="325"/>
      <c r="F6" s="326"/>
      <c r="G6" s="63" t="s">
        <v>198</v>
      </c>
      <c r="H6" s="63" t="s">
        <v>224</v>
      </c>
      <c r="I6" s="63" t="s">
        <v>5</v>
      </c>
      <c r="J6" s="329"/>
    </row>
    <row r="7" spans="1:14" ht="15" customHeight="1">
      <c r="A7" s="325"/>
      <c r="B7" s="325"/>
      <c r="C7" s="325"/>
      <c r="D7" s="325"/>
      <c r="E7" s="325"/>
      <c r="F7" s="326"/>
      <c r="G7" s="64" t="s">
        <v>223</v>
      </c>
      <c r="H7" s="64" t="s">
        <v>223</v>
      </c>
      <c r="I7" s="64" t="s">
        <v>223</v>
      </c>
      <c r="J7" s="110" t="s">
        <v>223</v>
      </c>
    </row>
    <row r="8" spans="1:14" ht="16.5" customHeight="1">
      <c r="A8" s="72" t="s">
        <v>206</v>
      </c>
      <c r="B8" s="73"/>
      <c r="C8" s="73"/>
      <c r="D8" s="73"/>
      <c r="E8" s="73"/>
      <c r="F8" s="74"/>
      <c r="G8" s="111"/>
      <c r="H8" s="111"/>
      <c r="I8" s="111"/>
      <c r="J8" s="114"/>
    </row>
    <row r="9" spans="1:14" ht="16.5" customHeight="1">
      <c r="A9" s="115"/>
      <c r="B9" s="75" t="s">
        <v>67</v>
      </c>
      <c r="C9" s="76"/>
      <c r="D9" s="76"/>
      <c r="E9" s="76"/>
      <c r="F9" s="74"/>
      <c r="G9" s="111"/>
      <c r="H9" s="111"/>
      <c r="I9" s="111"/>
      <c r="J9" s="114"/>
    </row>
    <row r="10" spans="1:14" ht="16.5" customHeight="1">
      <c r="A10" s="115"/>
      <c r="B10" s="75" t="s">
        <v>42</v>
      </c>
      <c r="C10" s="75"/>
      <c r="D10" s="75"/>
      <c r="E10" s="75"/>
      <c r="F10" s="74"/>
      <c r="G10" s="99">
        <f>J405+J408</f>
        <v>278262</v>
      </c>
      <c r="H10" s="99">
        <f>J406+J407</f>
        <v>809</v>
      </c>
      <c r="I10" s="116">
        <f>J50</f>
        <v>279071</v>
      </c>
      <c r="J10" s="261">
        <v>221159</v>
      </c>
      <c r="M10" s="7" t="s">
        <v>446</v>
      </c>
    </row>
    <row r="11" spans="1:14" ht="16.5" customHeight="1">
      <c r="A11" s="115"/>
      <c r="B11" s="75" t="s">
        <v>43</v>
      </c>
      <c r="C11" s="75"/>
      <c r="D11" s="75"/>
      <c r="E11" s="75"/>
      <c r="F11" s="74"/>
      <c r="G11" s="99">
        <f>J411+J414</f>
        <v>0</v>
      </c>
      <c r="H11" s="99">
        <f>J412+J413</f>
        <v>0</v>
      </c>
      <c r="I11" s="116">
        <f>J51</f>
        <v>0</v>
      </c>
      <c r="J11" s="261">
        <v>176</v>
      </c>
      <c r="K11" s="264" t="s">
        <v>447</v>
      </c>
      <c r="L11" s="265" t="s">
        <v>224</v>
      </c>
      <c r="M11" s="264" t="s">
        <v>448</v>
      </c>
      <c r="N11" s="265" t="s">
        <v>14</v>
      </c>
    </row>
    <row r="12" spans="1:14" ht="16.5" customHeight="1">
      <c r="A12" s="115"/>
      <c r="B12" s="75" t="s">
        <v>17</v>
      </c>
      <c r="C12" s="75"/>
      <c r="D12" s="75"/>
      <c r="E12" s="75"/>
      <c r="F12" s="117">
        <v>3</v>
      </c>
      <c r="G12" s="99">
        <f>G95</f>
        <v>300123</v>
      </c>
      <c r="H12" s="99"/>
      <c r="I12" s="116">
        <f>G12+H12</f>
        <v>300123</v>
      </c>
      <c r="J12" s="118">
        <f>J95</f>
        <v>243696</v>
      </c>
      <c r="K12" s="127" t="s">
        <v>449</v>
      </c>
      <c r="L12" s="266"/>
      <c r="M12" s="127"/>
      <c r="N12" s="266"/>
    </row>
    <row r="13" spans="1:14" ht="16.5" customHeight="1">
      <c r="A13" s="115"/>
      <c r="B13" s="75" t="s">
        <v>7</v>
      </c>
      <c r="C13" s="75"/>
      <c r="D13" s="75"/>
      <c r="E13" s="75"/>
      <c r="F13" s="74">
        <v>4</v>
      </c>
      <c r="G13" s="99">
        <f>G102</f>
        <v>0</v>
      </c>
      <c r="H13" s="99">
        <f>H102</f>
        <v>0</v>
      </c>
      <c r="I13" s="116">
        <f>G13+H13</f>
        <v>0</v>
      </c>
      <c r="J13" s="118">
        <f>J102</f>
        <v>145550</v>
      </c>
      <c r="K13" s="127" t="s">
        <v>450</v>
      </c>
      <c r="L13" s="266"/>
      <c r="M13" s="127" t="s">
        <v>450</v>
      </c>
      <c r="N13" s="266"/>
    </row>
    <row r="14" spans="1:14" ht="16.5" customHeight="1">
      <c r="A14" s="115"/>
      <c r="B14" s="75" t="s">
        <v>18</v>
      </c>
      <c r="C14" s="75"/>
      <c r="D14" s="75"/>
      <c r="E14" s="75"/>
      <c r="F14" s="74"/>
      <c r="G14" s="262">
        <v>0</v>
      </c>
      <c r="H14" s="99"/>
      <c r="I14" s="116">
        <f t="shared" ref="I14:I26" si="0">G14+H14</f>
        <v>0</v>
      </c>
      <c r="J14" s="263" t="s">
        <v>244</v>
      </c>
      <c r="K14" s="127" t="s">
        <v>190</v>
      </c>
      <c r="L14" s="266"/>
      <c r="M14" s="127" t="s">
        <v>460</v>
      </c>
      <c r="N14" s="266"/>
    </row>
    <row r="15" spans="1:14" ht="16.5" customHeight="1">
      <c r="A15" s="115"/>
      <c r="B15" s="75" t="s">
        <v>9</v>
      </c>
      <c r="C15" s="75"/>
      <c r="D15" s="75"/>
      <c r="E15" s="75"/>
      <c r="F15" s="74"/>
      <c r="G15" s="262"/>
      <c r="H15" s="99"/>
      <c r="I15" s="116">
        <f t="shared" si="0"/>
        <v>0</v>
      </c>
      <c r="J15" s="261">
        <v>0</v>
      </c>
      <c r="K15" s="127" t="s">
        <v>301</v>
      </c>
      <c r="L15" s="266"/>
      <c r="M15" s="127" t="s">
        <v>462</v>
      </c>
      <c r="N15" s="266"/>
    </row>
    <row r="16" spans="1:14" ht="16.5" customHeight="1">
      <c r="A16" s="115"/>
      <c r="B16" s="75" t="s">
        <v>254</v>
      </c>
      <c r="C16" s="75"/>
      <c r="D16" s="75"/>
      <c r="E16" s="75"/>
      <c r="F16" s="74"/>
      <c r="G16" s="262">
        <v>10750</v>
      </c>
      <c r="H16" s="99"/>
      <c r="I16" s="116">
        <f t="shared" si="0"/>
        <v>10750</v>
      </c>
      <c r="J16" s="261">
        <v>21550</v>
      </c>
      <c r="K16" s="127" t="s">
        <v>454</v>
      </c>
      <c r="L16" s="266"/>
      <c r="M16" s="127" t="s">
        <v>463</v>
      </c>
      <c r="N16" s="266"/>
    </row>
    <row r="17" spans="1:15" ht="16.5" customHeight="1">
      <c r="A17" s="115"/>
      <c r="B17" s="75" t="s">
        <v>20</v>
      </c>
      <c r="C17" s="75"/>
      <c r="D17" s="75"/>
      <c r="E17" s="75"/>
      <c r="F17" s="74"/>
      <c r="G17" s="262">
        <v>0</v>
      </c>
      <c r="H17" s="99"/>
      <c r="I17" s="116">
        <f t="shared" si="0"/>
        <v>0</v>
      </c>
      <c r="J17" s="261">
        <v>0</v>
      </c>
      <c r="K17" s="127" t="s">
        <v>455</v>
      </c>
      <c r="L17" s="266"/>
      <c r="M17" s="127" t="s">
        <v>464</v>
      </c>
      <c r="N17" s="266"/>
    </row>
    <row r="18" spans="1:15" ht="16.5" customHeight="1">
      <c r="A18" s="115"/>
      <c r="B18" s="75" t="s">
        <v>86</v>
      </c>
      <c r="C18" s="75"/>
      <c r="D18" s="75"/>
      <c r="E18" s="75"/>
      <c r="F18" s="74"/>
      <c r="G18" s="262">
        <v>0</v>
      </c>
      <c r="H18" s="99"/>
      <c r="I18" s="116">
        <f t="shared" si="0"/>
        <v>0</v>
      </c>
      <c r="J18" s="261">
        <v>12000</v>
      </c>
      <c r="K18" s="127" t="s">
        <v>256</v>
      </c>
      <c r="L18" s="266"/>
      <c r="M18" s="127" t="s">
        <v>461</v>
      </c>
      <c r="N18" s="266"/>
    </row>
    <row r="19" spans="1:15" ht="16.5" customHeight="1">
      <c r="A19" s="115"/>
      <c r="B19" s="75" t="s">
        <v>50</v>
      </c>
      <c r="C19" s="75"/>
      <c r="D19" s="75"/>
      <c r="E19" s="75"/>
      <c r="F19" s="74">
        <v>5</v>
      </c>
      <c r="G19" s="99"/>
      <c r="H19" s="99">
        <f>H108</f>
        <v>450000</v>
      </c>
      <c r="I19" s="116">
        <f t="shared" si="0"/>
        <v>450000</v>
      </c>
      <c r="J19" s="118">
        <f>J108</f>
        <v>260204</v>
      </c>
      <c r="K19" s="127" t="s">
        <v>456</v>
      </c>
      <c r="L19" s="266"/>
      <c r="M19" s="127" t="s">
        <v>456</v>
      </c>
      <c r="N19" s="266"/>
    </row>
    <row r="20" spans="1:15" ht="16.5" customHeight="1">
      <c r="A20" s="115"/>
      <c r="B20" s="75" t="s">
        <v>21</v>
      </c>
      <c r="C20" s="75"/>
      <c r="D20" s="75"/>
      <c r="E20" s="75"/>
      <c r="F20" s="74">
        <v>6</v>
      </c>
      <c r="G20" s="99"/>
      <c r="H20" s="99">
        <f>H114</f>
        <v>685150</v>
      </c>
      <c r="I20" s="116">
        <f t="shared" si="0"/>
        <v>685150</v>
      </c>
      <c r="J20" s="118">
        <f>J114</f>
        <v>714130</v>
      </c>
      <c r="K20" s="127" t="s">
        <v>302</v>
      </c>
      <c r="L20" s="266"/>
      <c r="M20" s="127" t="s">
        <v>465</v>
      </c>
      <c r="N20" s="266"/>
    </row>
    <row r="21" spans="1:15" ht="16.5" customHeight="1">
      <c r="A21" s="115"/>
      <c r="B21" s="75" t="s">
        <v>22</v>
      </c>
      <c r="C21" s="75"/>
      <c r="D21" s="75"/>
      <c r="E21" s="75"/>
      <c r="F21" s="74">
        <v>7</v>
      </c>
      <c r="G21" s="99"/>
      <c r="H21" s="99">
        <f>H126</f>
        <v>7344681</v>
      </c>
      <c r="I21" s="116">
        <f t="shared" si="0"/>
        <v>7344681</v>
      </c>
      <c r="J21" s="118">
        <f>J126</f>
        <v>3332535</v>
      </c>
      <c r="K21" s="127" t="s">
        <v>457</v>
      </c>
      <c r="L21" s="266"/>
      <c r="M21" s="127" t="s">
        <v>457</v>
      </c>
      <c r="N21" s="266"/>
    </row>
    <row r="22" spans="1:15" ht="16.5" customHeight="1">
      <c r="A22" s="115"/>
      <c r="B22" s="75" t="s">
        <v>23</v>
      </c>
      <c r="C22" s="75"/>
      <c r="D22" s="75"/>
      <c r="E22" s="75"/>
      <c r="F22" s="74">
        <v>8</v>
      </c>
      <c r="G22" s="99"/>
      <c r="H22" s="99">
        <f>H133</f>
        <v>0</v>
      </c>
      <c r="I22" s="116">
        <f t="shared" si="0"/>
        <v>0</v>
      </c>
      <c r="J22" s="118">
        <f>J133</f>
        <v>0</v>
      </c>
      <c r="K22" s="127" t="s">
        <v>458</v>
      </c>
      <c r="L22" s="266"/>
      <c r="M22" s="127" t="s">
        <v>458</v>
      </c>
      <c r="N22" s="266"/>
    </row>
    <row r="23" spans="1:15" ht="16.5" customHeight="1">
      <c r="A23" s="115"/>
      <c r="B23" s="75" t="s">
        <v>24</v>
      </c>
      <c r="C23" s="75"/>
      <c r="D23" s="75"/>
      <c r="E23" s="75"/>
      <c r="F23" s="74">
        <v>9</v>
      </c>
      <c r="G23" s="99"/>
      <c r="H23" s="99">
        <f>H140</f>
        <v>1525880</v>
      </c>
      <c r="I23" s="116">
        <f t="shared" si="0"/>
        <v>1525880</v>
      </c>
      <c r="J23" s="118">
        <f>J140</f>
        <v>996200</v>
      </c>
      <c r="K23" s="127"/>
      <c r="L23" s="266"/>
      <c r="M23" s="127" t="s">
        <v>459</v>
      </c>
      <c r="N23" s="266"/>
    </row>
    <row r="24" spans="1:15" ht="16.5" customHeight="1">
      <c r="A24" s="115"/>
      <c r="B24" s="75" t="s">
        <v>134</v>
      </c>
      <c r="C24" s="75"/>
      <c r="D24" s="75"/>
      <c r="E24" s="75"/>
      <c r="F24" s="74">
        <v>10</v>
      </c>
      <c r="G24" s="99"/>
      <c r="H24" s="99">
        <f>H148</f>
        <v>0</v>
      </c>
      <c r="I24" s="116">
        <f t="shared" si="0"/>
        <v>0</v>
      </c>
      <c r="J24" s="118">
        <f>J148</f>
        <v>0</v>
      </c>
      <c r="K24" s="127" t="s">
        <v>472</v>
      </c>
      <c r="L24" s="266">
        <v>809</v>
      </c>
      <c r="M24" s="127" t="s">
        <v>466</v>
      </c>
      <c r="N24" s="266"/>
    </row>
    <row r="25" spans="1:15" ht="16.5" customHeight="1">
      <c r="A25" s="115"/>
      <c r="B25" s="75" t="s">
        <v>135</v>
      </c>
      <c r="C25" s="75"/>
      <c r="D25" s="75"/>
      <c r="E25" s="75"/>
      <c r="F25" s="74">
        <v>11</v>
      </c>
      <c r="G25" s="99">
        <f>G163</f>
        <v>0</v>
      </c>
      <c r="H25" s="99">
        <f>H163</f>
        <v>0</v>
      </c>
      <c r="I25" s="116">
        <f t="shared" si="0"/>
        <v>0</v>
      </c>
      <c r="J25" s="118">
        <f>J163</f>
        <v>0</v>
      </c>
      <c r="K25" s="127" t="s">
        <v>283</v>
      </c>
      <c r="L25" s="266">
        <v>3030773</v>
      </c>
      <c r="M25" s="127" t="s">
        <v>467</v>
      </c>
      <c r="N25" s="266"/>
    </row>
    <row r="26" spans="1:15" ht="16.5" customHeight="1">
      <c r="A26" s="115"/>
      <c r="B26" s="75" t="s">
        <v>41</v>
      </c>
      <c r="C26" s="75"/>
      <c r="D26" s="75"/>
      <c r="E26" s="75"/>
      <c r="F26" s="74">
        <v>12</v>
      </c>
      <c r="G26" s="99">
        <f>G174</f>
        <v>672771</v>
      </c>
      <c r="H26" s="99">
        <f>H174</f>
        <v>4994023</v>
      </c>
      <c r="I26" s="116">
        <f t="shared" si="0"/>
        <v>5666794</v>
      </c>
      <c r="J26" s="118">
        <f>J174</f>
        <v>3661069</v>
      </c>
      <c r="K26" s="127" t="s">
        <v>473</v>
      </c>
      <c r="L26" s="266">
        <v>450000</v>
      </c>
      <c r="M26" s="127" t="s">
        <v>241</v>
      </c>
      <c r="N26" s="266"/>
    </row>
    <row r="27" spans="1:15" ht="16.5" customHeight="1" thickBot="1">
      <c r="A27" s="311" t="s">
        <v>66</v>
      </c>
      <c r="B27" s="312"/>
      <c r="C27" s="312"/>
      <c r="D27" s="312"/>
      <c r="E27" s="312"/>
      <c r="F27" s="74"/>
      <c r="G27" s="95">
        <f>SUM(G10:G26)</f>
        <v>1261906</v>
      </c>
      <c r="H27" s="95">
        <f>SUM(H10:H26)</f>
        <v>15000543</v>
      </c>
      <c r="I27" s="95">
        <f>SUM(I10:I26)</f>
        <v>16262449</v>
      </c>
      <c r="J27" s="96">
        <f>SUM(J10:J26)</f>
        <v>9608269</v>
      </c>
      <c r="K27" s="267" t="s">
        <v>434</v>
      </c>
      <c r="L27" s="268">
        <v>2608000</v>
      </c>
      <c r="M27" s="267" t="s">
        <v>468</v>
      </c>
      <c r="N27" s="268"/>
    </row>
    <row r="28" spans="1:15" ht="16.5" customHeight="1" thickTop="1">
      <c r="A28" s="77" t="s">
        <v>208</v>
      </c>
      <c r="B28" s="76"/>
      <c r="C28" s="76"/>
      <c r="D28" s="76"/>
      <c r="E28" s="76"/>
      <c r="F28" s="74"/>
      <c r="G28" s="120"/>
      <c r="H28" s="120"/>
      <c r="I28" s="120"/>
      <c r="J28" s="121"/>
      <c r="K28" s="127" t="s">
        <v>189</v>
      </c>
      <c r="L28" s="266">
        <v>2941985</v>
      </c>
      <c r="M28" s="127" t="s">
        <v>469</v>
      </c>
      <c r="N28" s="266"/>
    </row>
    <row r="29" spans="1:15" ht="16.5" customHeight="1">
      <c r="A29" s="115"/>
      <c r="B29" s="75" t="s">
        <v>25</v>
      </c>
      <c r="C29" s="75"/>
      <c r="D29" s="75"/>
      <c r="E29" s="75"/>
      <c r="F29" s="74" t="s">
        <v>111</v>
      </c>
      <c r="G29" s="122">
        <f>G188</f>
        <v>210730</v>
      </c>
      <c r="H29" s="122">
        <f>H188</f>
        <v>685150</v>
      </c>
      <c r="I29" s="122">
        <f>G29+H29</f>
        <v>895880</v>
      </c>
      <c r="J29" s="123">
        <f>J188</f>
        <v>866492</v>
      </c>
      <c r="K29" s="127" t="s">
        <v>190</v>
      </c>
      <c r="L29" s="266">
        <v>996302</v>
      </c>
      <c r="M29" s="127" t="s">
        <v>470</v>
      </c>
      <c r="N29" s="268"/>
    </row>
    <row r="30" spans="1:15" ht="16.5" customHeight="1">
      <c r="A30" s="77" t="s">
        <v>210</v>
      </c>
      <c r="B30" s="76"/>
      <c r="C30" s="76"/>
      <c r="D30" s="76"/>
      <c r="E30" s="76"/>
      <c r="F30" s="74"/>
      <c r="G30" s="124"/>
      <c r="H30" s="124"/>
      <c r="I30" s="124"/>
      <c r="J30" s="125"/>
      <c r="K30" s="127" t="s">
        <v>474</v>
      </c>
      <c r="L30" s="266">
        <v>1055736</v>
      </c>
      <c r="M30" s="127" t="s">
        <v>475</v>
      </c>
      <c r="N30" s="266"/>
    </row>
    <row r="31" spans="1:15" ht="16.5" customHeight="1">
      <c r="A31" s="115"/>
      <c r="B31" s="75" t="s">
        <v>136</v>
      </c>
      <c r="C31" s="75"/>
      <c r="D31" s="75"/>
      <c r="E31" s="75"/>
      <c r="F31" s="74" t="s">
        <v>112</v>
      </c>
      <c r="G31" s="99">
        <f>G206</f>
        <v>5000</v>
      </c>
      <c r="H31" s="99">
        <f>H206</f>
        <v>3976244</v>
      </c>
      <c r="I31" s="116">
        <f>G31+H31</f>
        <v>3981244</v>
      </c>
      <c r="J31" s="118">
        <f>J206</f>
        <v>2346041</v>
      </c>
      <c r="K31" s="127" t="s">
        <v>451</v>
      </c>
      <c r="L31" s="266">
        <v>479328</v>
      </c>
      <c r="M31" s="127" t="s">
        <v>283</v>
      </c>
      <c r="N31" s="268">
        <v>1486015</v>
      </c>
      <c r="O31" s="119"/>
    </row>
    <row r="32" spans="1:15" ht="16.5" customHeight="1">
      <c r="A32" s="115"/>
      <c r="B32" s="75" t="s">
        <v>137</v>
      </c>
      <c r="C32" s="75"/>
      <c r="D32" s="75"/>
      <c r="E32" s="75"/>
      <c r="F32" s="74" t="s">
        <v>113</v>
      </c>
      <c r="G32" s="99">
        <f>G220</f>
        <v>0</v>
      </c>
      <c r="H32" s="99">
        <f>H220</f>
        <v>481928</v>
      </c>
      <c r="I32" s="116">
        <f t="shared" ref="I32:I41" si="1">G32+H32</f>
        <v>481928</v>
      </c>
      <c r="J32" s="118">
        <f>J220</f>
        <v>143400</v>
      </c>
      <c r="K32" s="267" t="s">
        <v>80</v>
      </c>
      <c r="L32" s="266">
        <v>494720</v>
      </c>
      <c r="M32" s="127" t="s">
        <v>473</v>
      </c>
      <c r="N32" s="266">
        <v>450000</v>
      </c>
    </row>
    <row r="33" spans="1:14" ht="16.5" customHeight="1">
      <c r="A33" s="115"/>
      <c r="B33" s="75" t="s">
        <v>138</v>
      </c>
      <c r="C33" s="75"/>
      <c r="D33" s="75"/>
      <c r="E33" s="75"/>
      <c r="F33" s="74" t="s">
        <v>114</v>
      </c>
      <c r="G33" s="99">
        <f>G234</f>
        <v>0</v>
      </c>
      <c r="H33" s="99">
        <f>H234</f>
        <v>0</v>
      </c>
      <c r="I33" s="116">
        <f t="shared" si="1"/>
        <v>0</v>
      </c>
      <c r="J33" s="118">
        <f>J234</f>
        <v>100000</v>
      </c>
      <c r="K33" s="127" t="s">
        <v>415</v>
      </c>
      <c r="L33" s="266">
        <v>731860</v>
      </c>
      <c r="M33" s="127" t="s">
        <v>434</v>
      </c>
      <c r="N33" s="266">
        <v>2608000</v>
      </c>
    </row>
    <row r="34" spans="1:14" ht="16.5" customHeight="1">
      <c r="A34" s="115"/>
      <c r="B34" s="75" t="s">
        <v>12</v>
      </c>
      <c r="C34" s="75"/>
      <c r="D34" s="75"/>
      <c r="E34" s="75"/>
      <c r="F34" s="74" t="s">
        <v>115</v>
      </c>
      <c r="G34" s="99">
        <f>G258</f>
        <v>50000</v>
      </c>
      <c r="H34" s="99">
        <f>H258</f>
        <v>1253976</v>
      </c>
      <c r="I34" s="116">
        <f t="shared" si="1"/>
        <v>1303976</v>
      </c>
      <c r="J34" s="118">
        <f>J258</f>
        <v>533000</v>
      </c>
      <c r="K34" s="127" t="s">
        <v>361</v>
      </c>
      <c r="L34" s="266">
        <v>1525880</v>
      </c>
      <c r="M34" s="127" t="s">
        <v>189</v>
      </c>
      <c r="N34" s="266">
        <v>2941985</v>
      </c>
    </row>
    <row r="35" spans="1:14" ht="16.5" customHeight="1">
      <c r="A35" s="115"/>
      <c r="B35" s="75" t="s">
        <v>139</v>
      </c>
      <c r="C35" s="75"/>
      <c r="D35" s="75"/>
      <c r="E35" s="75"/>
      <c r="F35" s="74" t="s">
        <v>145</v>
      </c>
      <c r="G35" s="99">
        <f>G275</f>
        <v>0</v>
      </c>
      <c r="H35" s="99">
        <f>H275</f>
        <v>0</v>
      </c>
      <c r="I35" s="116">
        <f t="shared" si="1"/>
        <v>0</v>
      </c>
      <c r="J35" s="118">
        <f>J275</f>
        <v>0</v>
      </c>
      <c r="K35" s="127"/>
      <c r="L35" s="266"/>
      <c r="M35" s="127" t="s">
        <v>476</v>
      </c>
      <c r="N35" s="266">
        <v>996302</v>
      </c>
    </row>
    <row r="36" spans="1:14" ht="16.5" customHeight="1">
      <c r="A36" s="115"/>
      <c r="B36" s="75" t="s">
        <v>140</v>
      </c>
      <c r="C36" s="75"/>
      <c r="D36" s="75"/>
      <c r="E36" s="75"/>
      <c r="F36" s="74" t="s">
        <v>116</v>
      </c>
      <c r="G36" s="99">
        <f>G290</f>
        <v>0</v>
      </c>
      <c r="H36" s="99">
        <f>H290</f>
        <v>663362</v>
      </c>
      <c r="I36" s="116">
        <f t="shared" si="1"/>
        <v>663362</v>
      </c>
      <c r="J36" s="118">
        <f>J290</f>
        <v>50000</v>
      </c>
      <c r="K36" s="127"/>
      <c r="L36" s="266"/>
      <c r="M36" s="127" t="s">
        <v>474</v>
      </c>
      <c r="N36" s="266">
        <v>1055736</v>
      </c>
    </row>
    <row r="37" spans="1:14" ht="16.5" customHeight="1">
      <c r="A37" s="115"/>
      <c r="B37" s="75" t="s">
        <v>141</v>
      </c>
      <c r="C37" s="75"/>
      <c r="D37" s="75"/>
      <c r="E37" s="75"/>
      <c r="F37" s="74" t="s">
        <v>146</v>
      </c>
      <c r="G37" s="99">
        <f>G304</f>
        <v>0</v>
      </c>
      <c r="H37" s="99">
        <f>H304</f>
        <v>100000</v>
      </c>
      <c r="I37" s="116">
        <f t="shared" si="1"/>
        <v>100000</v>
      </c>
      <c r="J37" s="118">
        <f>J304</f>
        <v>0</v>
      </c>
      <c r="K37" s="127"/>
      <c r="L37" s="266"/>
      <c r="M37" s="127" t="s">
        <v>451</v>
      </c>
      <c r="N37" s="266">
        <v>479328</v>
      </c>
    </row>
    <row r="38" spans="1:14" ht="16.5" customHeight="1">
      <c r="A38" s="115"/>
      <c r="B38" s="75" t="s">
        <v>142</v>
      </c>
      <c r="C38" s="75"/>
      <c r="D38" s="75"/>
      <c r="E38" s="75"/>
      <c r="F38" s="74" t="s">
        <v>147</v>
      </c>
      <c r="G38" s="99">
        <f>G324</f>
        <v>0</v>
      </c>
      <c r="H38" s="99">
        <f>H324</f>
        <v>16569</v>
      </c>
      <c r="I38" s="116">
        <f t="shared" si="1"/>
        <v>16569</v>
      </c>
      <c r="J38" s="118">
        <f>J324</f>
        <v>0</v>
      </c>
      <c r="K38" s="127"/>
      <c r="L38" s="266"/>
      <c r="M38" s="127" t="s">
        <v>80</v>
      </c>
      <c r="N38" s="266">
        <v>494720</v>
      </c>
    </row>
    <row r="39" spans="1:14" ht="16.5" customHeight="1">
      <c r="A39" s="115"/>
      <c r="B39" s="75" t="s">
        <v>2</v>
      </c>
      <c r="C39" s="75"/>
      <c r="D39" s="75"/>
      <c r="E39" s="75"/>
      <c r="F39" s="74" t="s">
        <v>148</v>
      </c>
      <c r="G39" s="99">
        <f>G344</f>
        <v>450000</v>
      </c>
      <c r="H39" s="99">
        <f>H344</f>
        <v>6187747</v>
      </c>
      <c r="I39" s="116">
        <f t="shared" si="1"/>
        <v>6637747</v>
      </c>
      <c r="J39" s="118">
        <f>J344</f>
        <v>5192815</v>
      </c>
      <c r="K39" s="127"/>
      <c r="L39" s="266"/>
      <c r="M39" s="127" t="s">
        <v>415</v>
      </c>
      <c r="N39" s="266">
        <v>731860</v>
      </c>
    </row>
    <row r="40" spans="1:14" ht="16.5" customHeight="1">
      <c r="A40" s="115"/>
      <c r="B40" s="75" t="s">
        <v>143</v>
      </c>
      <c r="C40" s="75"/>
      <c r="D40" s="75"/>
      <c r="E40" s="75"/>
      <c r="F40" s="74" t="s">
        <v>149</v>
      </c>
      <c r="G40" s="99"/>
      <c r="H40" s="99">
        <f>H358</f>
        <v>0</v>
      </c>
      <c r="I40" s="116">
        <f t="shared" si="1"/>
        <v>0</v>
      </c>
      <c r="J40" s="118">
        <f>J358</f>
        <v>0</v>
      </c>
      <c r="K40" s="127"/>
      <c r="L40" s="266"/>
      <c r="M40" s="127" t="s">
        <v>361</v>
      </c>
      <c r="N40" s="266">
        <v>1525880</v>
      </c>
    </row>
    <row r="41" spans="1:14" ht="16.5" customHeight="1">
      <c r="A41" s="115"/>
      <c r="B41" s="75" t="s">
        <v>144</v>
      </c>
      <c r="C41" s="75"/>
      <c r="D41" s="75"/>
      <c r="E41" s="75"/>
      <c r="F41" s="74" t="s">
        <v>150</v>
      </c>
      <c r="G41" s="99">
        <f>G372</f>
        <v>0</v>
      </c>
      <c r="H41" s="99">
        <f>H372</f>
        <v>0</v>
      </c>
      <c r="I41" s="116">
        <f t="shared" si="1"/>
        <v>0</v>
      </c>
      <c r="J41" s="118">
        <f>J372</f>
        <v>0</v>
      </c>
      <c r="K41" s="127"/>
      <c r="L41" s="266"/>
      <c r="M41" s="127"/>
      <c r="N41" s="266"/>
    </row>
    <row r="42" spans="1:14" ht="16.5" customHeight="1">
      <c r="A42" s="311" t="s">
        <v>5</v>
      </c>
      <c r="B42" s="312"/>
      <c r="C42" s="312"/>
      <c r="D42" s="312"/>
      <c r="E42" s="312"/>
      <c r="F42" s="74"/>
      <c r="G42" s="97">
        <f>SUM(G29:G41)</f>
        <v>715730</v>
      </c>
      <c r="H42" s="97">
        <f>SUM(H29:H41)</f>
        <v>13364976</v>
      </c>
      <c r="I42" s="97">
        <f>SUM(I29:I41)</f>
        <v>14080706</v>
      </c>
      <c r="J42" s="98">
        <f>SUM(J29:J41)</f>
        <v>9231748</v>
      </c>
      <c r="K42" s="269"/>
      <c r="L42" s="270">
        <f>SUM(L12:L41)</f>
        <v>14315393</v>
      </c>
      <c r="M42" s="269"/>
      <c r="N42" s="270">
        <f>SUM(N12:N41)</f>
        <v>12769826</v>
      </c>
    </row>
    <row r="43" spans="1:14" ht="16.5" customHeight="1">
      <c r="A43" s="77" t="s">
        <v>211</v>
      </c>
      <c r="B43" s="76"/>
      <c r="C43" s="76"/>
      <c r="D43" s="76"/>
      <c r="E43" s="76"/>
      <c r="F43" s="74"/>
      <c r="G43" s="124"/>
      <c r="H43" s="124"/>
      <c r="I43" s="124"/>
      <c r="J43" s="125"/>
      <c r="K43" s="7" t="s">
        <v>471</v>
      </c>
      <c r="L43" s="7">
        <f>SUM(L42-N42)</f>
        <v>1545567</v>
      </c>
    </row>
    <row r="44" spans="1:14" ht="16.5" customHeight="1">
      <c r="A44" s="115"/>
      <c r="B44" s="75" t="s">
        <v>13</v>
      </c>
      <c r="C44" s="75"/>
      <c r="D44" s="75"/>
      <c r="E44" s="75"/>
      <c r="F44" s="74"/>
      <c r="G44" s="262">
        <v>0</v>
      </c>
      <c r="H44" s="262">
        <v>0</v>
      </c>
      <c r="I44" s="116">
        <f>G44+H44</f>
        <v>0</v>
      </c>
      <c r="J44" s="261">
        <v>0</v>
      </c>
    </row>
    <row r="45" spans="1:14" ht="16.5" customHeight="1">
      <c r="A45" s="115"/>
      <c r="B45" s="75" t="s">
        <v>2</v>
      </c>
      <c r="C45" s="75"/>
      <c r="D45" s="75"/>
      <c r="E45" s="75"/>
      <c r="F45" s="74" t="s">
        <v>151</v>
      </c>
      <c r="G45" s="99">
        <f>G393</f>
        <v>0</v>
      </c>
      <c r="H45" s="99">
        <f>H393</f>
        <v>90000</v>
      </c>
      <c r="I45" s="116">
        <f>G45+H45</f>
        <v>90000</v>
      </c>
      <c r="J45" s="118">
        <f>J393</f>
        <v>85440</v>
      </c>
    </row>
    <row r="46" spans="1:14" ht="16.5" customHeight="1">
      <c r="A46" s="115"/>
      <c r="B46" s="75" t="s">
        <v>26</v>
      </c>
      <c r="C46" s="75"/>
      <c r="D46" s="75"/>
      <c r="E46" s="75"/>
      <c r="F46" s="74" t="s">
        <v>152</v>
      </c>
      <c r="G46" s="122">
        <f>G401</f>
        <v>69954</v>
      </c>
      <c r="H46" s="122">
        <f>H401</f>
        <v>0</v>
      </c>
      <c r="I46" s="116">
        <f>G46+H46</f>
        <v>69954</v>
      </c>
      <c r="J46" s="123">
        <f>J401</f>
        <v>0</v>
      </c>
    </row>
    <row r="47" spans="1:14" ht="16.5" customHeight="1">
      <c r="A47" s="311" t="s">
        <v>5</v>
      </c>
      <c r="B47" s="312"/>
      <c r="C47" s="312"/>
      <c r="D47" s="312"/>
      <c r="E47" s="312"/>
      <c r="F47" s="74"/>
      <c r="G47" s="99">
        <f>SUM(G44:G46)</f>
        <v>69954</v>
      </c>
      <c r="H47" s="99">
        <f>SUM(H44:H46)</f>
        <v>90000</v>
      </c>
      <c r="I47" s="97">
        <f>SUM(I44:I46)</f>
        <v>159954</v>
      </c>
      <c r="J47" s="98">
        <f>SUM(J44:J46)</f>
        <v>85440</v>
      </c>
    </row>
    <row r="48" spans="1:14" ht="16.5" customHeight="1" thickBot="1">
      <c r="A48" s="311" t="s">
        <v>27</v>
      </c>
      <c r="B48" s="312"/>
      <c r="C48" s="312"/>
      <c r="D48" s="312"/>
      <c r="E48" s="312"/>
      <c r="F48" s="74"/>
      <c r="G48" s="100">
        <f>G42+G47</f>
        <v>785684</v>
      </c>
      <c r="H48" s="100">
        <f>H42+H47</f>
        <v>13454976</v>
      </c>
      <c r="I48" s="100">
        <f>I42+I47</f>
        <v>14240660</v>
      </c>
      <c r="J48" s="101">
        <f>J42+J47</f>
        <v>9317188</v>
      </c>
      <c r="K48" s="126"/>
    </row>
    <row r="49" spans="1:12" ht="16.5" customHeight="1" thickTop="1">
      <c r="A49" s="77" t="s">
        <v>212</v>
      </c>
      <c r="B49" s="76"/>
      <c r="C49" s="76"/>
      <c r="D49" s="76"/>
      <c r="E49" s="76"/>
      <c r="F49" s="74" t="s">
        <v>153</v>
      </c>
      <c r="G49" s="124"/>
      <c r="H49" s="124"/>
      <c r="I49" s="124"/>
      <c r="J49" s="125"/>
    </row>
    <row r="50" spans="1:12" ht="16.5" customHeight="1">
      <c r="A50" s="115"/>
      <c r="B50" s="75" t="s">
        <v>42</v>
      </c>
      <c r="C50" s="75"/>
      <c r="D50" s="75"/>
      <c r="E50" s="75"/>
      <c r="F50" s="74"/>
      <c r="G50" s="99">
        <f>G409</f>
        <v>476222</v>
      </c>
      <c r="H50" s="99">
        <f>H409</f>
        <v>1545567</v>
      </c>
      <c r="I50" s="116">
        <f>G50+H50</f>
        <v>2021789</v>
      </c>
      <c r="J50" s="118">
        <f>J409</f>
        <v>279071</v>
      </c>
    </row>
    <row r="51" spans="1:12" ht="16.5" customHeight="1">
      <c r="A51" s="115"/>
      <c r="B51" s="75" t="s">
        <v>43</v>
      </c>
      <c r="C51" s="75"/>
      <c r="D51" s="75"/>
      <c r="E51" s="75"/>
      <c r="F51" s="74"/>
      <c r="G51" s="122">
        <f>G415</f>
        <v>0</v>
      </c>
      <c r="H51" s="122">
        <f>H415</f>
        <v>0</v>
      </c>
      <c r="I51" s="116">
        <f>G51+H51</f>
        <v>0</v>
      </c>
      <c r="J51" s="123">
        <f>J415</f>
        <v>0</v>
      </c>
    </row>
    <row r="52" spans="1:12" ht="16.5" customHeight="1" thickBot="1">
      <c r="A52" s="311" t="s">
        <v>66</v>
      </c>
      <c r="B52" s="312"/>
      <c r="C52" s="312"/>
      <c r="D52" s="312"/>
      <c r="E52" s="312"/>
      <c r="F52" s="74"/>
      <c r="G52" s="100">
        <f>SUM(G48:G51)</f>
        <v>1261906</v>
      </c>
      <c r="H52" s="100">
        <f>SUM(H48:H51)</f>
        <v>15000543</v>
      </c>
      <c r="I52" s="100">
        <f>SUM(I48:I51)</f>
        <v>16262449</v>
      </c>
      <c r="J52" s="101">
        <f>SUM(J48:J51)</f>
        <v>9596259</v>
      </c>
    </row>
    <row r="53" spans="1:12" s="12" customFormat="1" ht="15.75" customHeight="1" thickTop="1">
      <c r="A53" s="127"/>
      <c r="B53" s="128"/>
      <c r="C53" s="128"/>
      <c r="D53" s="128"/>
      <c r="E53" s="128"/>
      <c r="F53" s="303"/>
      <c r="G53" s="303"/>
      <c r="H53" s="303"/>
      <c r="I53" s="303"/>
      <c r="J53" s="304"/>
    </row>
    <row r="54" spans="1:12" s="12" customFormat="1" ht="15.75" customHeight="1">
      <c r="A54" s="127"/>
      <c r="B54" s="128"/>
      <c r="C54" s="128"/>
      <c r="D54" s="128"/>
      <c r="E54" s="128"/>
      <c r="F54" s="128"/>
      <c r="G54" s="128"/>
      <c r="H54" s="128"/>
      <c r="I54" s="128"/>
      <c r="J54" s="129"/>
    </row>
    <row r="55" spans="1:12" s="12" customFormat="1" ht="15.75" customHeight="1">
      <c r="A55" s="127"/>
      <c r="B55" s="128"/>
      <c r="C55" s="128"/>
      <c r="D55" s="128"/>
      <c r="E55" s="128"/>
      <c r="F55" s="128"/>
      <c r="G55" s="128"/>
      <c r="H55" s="128"/>
      <c r="I55" s="128"/>
      <c r="J55" s="129"/>
    </row>
    <row r="56" spans="1:12" s="12" customFormat="1" ht="15" customHeight="1">
      <c r="A56" s="305" t="s">
        <v>166</v>
      </c>
      <c r="B56" s="306"/>
      <c r="C56" s="306"/>
      <c r="D56" s="306"/>
      <c r="E56" s="306" t="s">
        <v>166</v>
      </c>
      <c r="F56" s="306"/>
      <c r="G56" s="306"/>
      <c r="H56" s="314" t="s">
        <v>166</v>
      </c>
      <c r="I56" s="314"/>
      <c r="J56" s="315"/>
      <c r="L56" s="12">
        <v>9</v>
      </c>
    </row>
    <row r="57" spans="1:12" s="12" customFormat="1" ht="30" customHeight="1">
      <c r="A57" s="316" t="s">
        <v>163</v>
      </c>
      <c r="B57" s="317"/>
      <c r="C57" s="317"/>
      <c r="D57" s="317"/>
      <c r="E57" s="317" t="s">
        <v>164</v>
      </c>
      <c r="F57" s="317"/>
      <c r="G57" s="317"/>
      <c r="H57" s="318" t="s">
        <v>165</v>
      </c>
      <c r="I57" s="318"/>
      <c r="J57" s="319"/>
    </row>
    <row r="58" spans="1:12">
      <c r="D58" s="7"/>
      <c r="K58" s="15"/>
    </row>
    <row r="59" spans="1:12">
      <c r="B59" s="244"/>
      <c r="C59" s="244"/>
      <c r="D59" s="244"/>
      <c r="E59" s="244"/>
      <c r="F59" s="244"/>
      <c r="G59" s="244"/>
      <c r="H59" s="244"/>
      <c r="I59" s="244"/>
      <c r="J59" s="244"/>
      <c r="K59" s="15"/>
    </row>
    <row r="60" spans="1:12">
      <c r="B60" s="244"/>
      <c r="C60" s="244"/>
      <c r="D60" s="244"/>
      <c r="E60" s="244"/>
      <c r="F60" s="244"/>
      <c r="G60" s="244"/>
      <c r="H60" s="244"/>
      <c r="I60" s="244"/>
      <c r="J60" s="244"/>
      <c r="K60" s="15"/>
    </row>
    <row r="61" spans="1:12">
      <c r="B61" s="244"/>
      <c r="C61" s="244"/>
      <c r="D61" s="244"/>
      <c r="E61" s="244"/>
      <c r="F61" s="244"/>
      <c r="G61" s="244"/>
      <c r="H61" s="244"/>
      <c r="I61" s="244"/>
      <c r="J61" s="244"/>
      <c r="K61" s="15"/>
    </row>
    <row r="62" spans="1:12" ht="10.5" customHeight="1">
      <c r="A62" s="23"/>
      <c r="B62" s="307" t="s">
        <v>169</v>
      </c>
      <c r="C62" s="307"/>
      <c r="D62" s="307"/>
      <c r="E62" s="307"/>
      <c r="F62" s="307"/>
      <c r="G62" s="307"/>
      <c r="H62" s="307"/>
      <c r="I62" s="307"/>
      <c r="J62" s="307"/>
    </row>
    <row r="63" spans="1:12" ht="16.5" customHeight="1">
      <c r="A63" s="23" t="s">
        <v>68</v>
      </c>
      <c r="B63" s="24" t="s">
        <v>167</v>
      </c>
      <c r="C63" s="24"/>
      <c r="D63" s="24"/>
      <c r="E63" s="24"/>
    </row>
    <row r="64" spans="1:12">
      <c r="A64" s="23"/>
      <c r="B64" s="308" t="s">
        <v>28</v>
      </c>
      <c r="C64" s="308"/>
      <c r="D64" s="308" t="s">
        <v>6</v>
      </c>
      <c r="E64" s="308"/>
      <c r="F64" s="308"/>
      <c r="G64" s="308" t="s">
        <v>57</v>
      </c>
      <c r="H64" s="308"/>
      <c r="I64" s="308" t="s">
        <v>69</v>
      </c>
      <c r="J64" s="308"/>
    </row>
    <row r="65" spans="1:10">
      <c r="A65" s="23"/>
      <c r="B65" s="275" t="s">
        <v>11</v>
      </c>
      <c r="C65" s="275"/>
      <c r="D65" s="276" t="s">
        <v>284</v>
      </c>
      <c r="E65" s="277"/>
      <c r="F65" s="278"/>
      <c r="G65" s="279" t="s">
        <v>285</v>
      </c>
      <c r="H65" s="280"/>
      <c r="I65" s="309" t="s">
        <v>244</v>
      </c>
      <c r="J65" s="310"/>
    </row>
    <row r="66" spans="1:10" ht="15.75">
      <c r="A66" s="23"/>
      <c r="B66" s="275" t="s">
        <v>163</v>
      </c>
      <c r="C66" s="275"/>
      <c r="D66" s="276" t="s">
        <v>286</v>
      </c>
      <c r="E66" s="277"/>
      <c r="F66" s="278"/>
      <c r="G66" s="279" t="s">
        <v>287</v>
      </c>
      <c r="H66" s="280"/>
      <c r="I66" s="320" t="s">
        <v>358</v>
      </c>
      <c r="J66" s="321"/>
    </row>
    <row r="67" spans="1:10" ht="15.75">
      <c r="A67" s="23"/>
      <c r="B67" s="302" t="s">
        <v>253</v>
      </c>
      <c r="C67" s="302"/>
      <c r="D67" s="276" t="s">
        <v>288</v>
      </c>
      <c r="E67" s="277"/>
      <c r="F67" s="278"/>
      <c r="G67" s="279" t="s">
        <v>347</v>
      </c>
      <c r="H67" s="280"/>
      <c r="I67" s="281"/>
      <c r="J67" s="282"/>
    </row>
    <row r="68" spans="1:10" ht="15.75">
      <c r="A68" s="23"/>
      <c r="B68" s="302" t="s">
        <v>253</v>
      </c>
      <c r="C68" s="302"/>
      <c r="D68" s="236" t="s">
        <v>289</v>
      </c>
      <c r="E68" s="130"/>
      <c r="F68" s="131"/>
      <c r="G68" s="279" t="s">
        <v>352</v>
      </c>
      <c r="H68" s="280"/>
      <c r="I68" s="281"/>
      <c r="J68" s="282"/>
    </row>
    <row r="69" spans="1:10" ht="15.75">
      <c r="A69" s="23"/>
      <c r="B69" s="302" t="s">
        <v>253</v>
      </c>
      <c r="C69" s="302"/>
      <c r="D69" s="236" t="s">
        <v>290</v>
      </c>
      <c r="E69" s="130"/>
      <c r="F69" s="131"/>
      <c r="G69" s="279" t="s">
        <v>353</v>
      </c>
      <c r="H69" s="280"/>
      <c r="I69" s="281"/>
      <c r="J69" s="282"/>
    </row>
    <row r="70" spans="1:10" ht="15.75">
      <c r="A70" s="23"/>
      <c r="B70" s="302" t="s">
        <v>44</v>
      </c>
      <c r="C70" s="302"/>
      <c r="D70" s="236" t="s">
        <v>291</v>
      </c>
      <c r="E70" s="130"/>
      <c r="F70" s="131"/>
      <c r="G70" s="279" t="s">
        <v>351</v>
      </c>
      <c r="H70" s="280"/>
      <c r="I70" s="281"/>
      <c r="J70" s="282"/>
    </row>
    <row r="71" spans="1:10" ht="15.75">
      <c r="A71" s="23"/>
      <c r="B71" s="302" t="s">
        <v>44</v>
      </c>
      <c r="C71" s="302"/>
      <c r="D71" s="236" t="s">
        <v>292</v>
      </c>
      <c r="E71" s="130"/>
      <c r="F71" s="131"/>
      <c r="G71" s="279" t="s">
        <v>349</v>
      </c>
      <c r="H71" s="280"/>
      <c r="I71" s="281"/>
      <c r="J71" s="282"/>
    </row>
    <row r="72" spans="1:10" ht="15.75">
      <c r="A72" s="23"/>
      <c r="B72" s="302" t="s">
        <v>44</v>
      </c>
      <c r="C72" s="302"/>
      <c r="D72" s="236" t="s">
        <v>293</v>
      </c>
      <c r="E72" s="130"/>
      <c r="F72" s="131"/>
      <c r="G72" s="279" t="s">
        <v>350</v>
      </c>
      <c r="H72" s="280"/>
      <c r="I72" s="281"/>
      <c r="J72" s="282"/>
    </row>
    <row r="73" spans="1:10" ht="15.75">
      <c r="A73" s="23"/>
      <c r="B73" s="302" t="s">
        <v>44</v>
      </c>
      <c r="C73" s="302"/>
      <c r="D73" s="236" t="s">
        <v>294</v>
      </c>
      <c r="E73" s="130"/>
      <c r="F73" s="131"/>
      <c r="G73" s="279" t="s">
        <v>356</v>
      </c>
      <c r="H73" s="280"/>
      <c r="I73" s="281"/>
      <c r="J73" s="282"/>
    </row>
    <row r="74" spans="1:10" ht="15.75">
      <c r="A74" s="23"/>
      <c r="B74" s="302" t="s">
        <v>44</v>
      </c>
      <c r="C74" s="302"/>
      <c r="D74" s="236" t="s">
        <v>295</v>
      </c>
      <c r="E74" s="130"/>
      <c r="F74" s="131"/>
      <c r="G74" s="279" t="s">
        <v>346</v>
      </c>
      <c r="H74" s="280"/>
      <c r="I74" s="281"/>
      <c r="J74" s="282"/>
    </row>
    <row r="75" spans="1:10" ht="15.75">
      <c r="A75" s="23"/>
      <c r="B75" s="302" t="s">
        <v>44</v>
      </c>
      <c r="C75" s="302"/>
      <c r="D75" s="236" t="s">
        <v>296</v>
      </c>
      <c r="E75" s="130"/>
      <c r="F75" s="131"/>
      <c r="G75" s="279" t="s">
        <v>354</v>
      </c>
      <c r="H75" s="280"/>
      <c r="I75" s="281"/>
      <c r="J75" s="282"/>
    </row>
    <row r="76" spans="1:10" ht="15.75">
      <c r="A76" s="23"/>
      <c r="B76" s="275" t="s">
        <v>44</v>
      </c>
      <c r="C76" s="275"/>
      <c r="D76" s="276" t="s">
        <v>297</v>
      </c>
      <c r="E76" s="277"/>
      <c r="F76" s="278"/>
      <c r="G76" s="279" t="s">
        <v>348</v>
      </c>
      <c r="H76" s="280"/>
      <c r="I76" s="281"/>
      <c r="J76" s="282"/>
    </row>
    <row r="77" spans="1:10" ht="15.75">
      <c r="A77" s="23"/>
      <c r="B77" s="275" t="s">
        <v>44</v>
      </c>
      <c r="C77" s="275"/>
      <c r="D77" s="276" t="s">
        <v>298</v>
      </c>
      <c r="E77" s="277"/>
      <c r="F77" s="278"/>
      <c r="G77" s="279" t="s">
        <v>357</v>
      </c>
      <c r="H77" s="280"/>
      <c r="I77" s="281"/>
      <c r="J77" s="282"/>
    </row>
    <row r="78" spans="1:10" ht="15.75">
      <c r="A78" s="23"/>
      <c r="B78" s="275" t="s">
        <v>44</v>
      </c>
      <c r="C78" s="275"/>
      <c r="D78" s="276" t="s">
        <v>299</v>
      </c>
      <c r="E78" s="277"/>
      <c r="F78" s="278"/>
      <c r="G78" s="279" t="s">
        <v>355</v>
      </c>
      <c r="H78" s="280"/>
      <c r="I78" s="281"/>
      <c r="J78" s="282"/>
    </row>
    <row r="79" spans="1:10">
      <c r="A79" s="23" t="s">
        <v>70</v>
      </c>
      <c r="B79" s="12" t="s">
        <v>168</v>
      </c>
    </row>
    <row r="80" spans="1:10">
      <c r="A80" s="23"/>
      <c r="B80" s="12" t="s">
        <v>58</v>
      </c>
    </row>
    <row r="81" spans="1:10">
      <c r="A81" s="23"/>
      <c r="B81" s="12" t="s">
        <v>71</v>
      </c>
    </row>
    <row r="82" spans="1:10">
      <c r="A82" s="23"/>
      <c r="B82" s="12" t="s">
        <v>72</v>
      </c>
    </row>
    <row r="83" spans="1:10">
      <c r="A83" s="23"/>
      <c r="B83" s="12" t="s">
        <v>73</v>
      </c>
    </row>
    <row r="84" spans="1:10">
      <c r="A84" s="23"/>
    </row>
    <row r="85" spans="1:10" ht="15" customHeight="1">
      <c r="A85" s="287"/>
      <c r="B85" s="288" t="s">
        <v>4</v>
      </c>
      <c r="C85" s="289"/>
      <c r="D85" s="289"/>
      <c r="E85" s="289"/>
      <c r="F85" s="290"/>
      <c r="G85" s="295" t="s">
        <v>277</v>
      </c>
      <c r="H85" s="295"/>
      <c r="I85" s="296" t="s">
        <v>300</v>
      </c>
      <c r="J85" s="297"/>
    </row>
    <row r="86" spans="1:10" ht="15" customHeight="1">
      <c r="A86" s="287"/>
      <c r="B86" s="291"/>
      <c r="C86" s="292"/>
      <c r="D86" s="292"/>
      <c r="E86" s="292"/>
      <c r="F86" s="292"/>
      <c r="G86" s="69" t="s">
        <v>222</v>
      </c>
      <c r="H86" s="67" t="s">
        <v>3</v>
      </c>
      <c r="I86" s="298"/>
      <c r="J86" s="299"/>
    </row>
    <row r="87" spans="1:10" ht="15" customHeight="1">
      <c r="A87" s="287"/>
      <c r="B87" s="293"/>
      <c r="C87" s="294"/>
      <c r="D87" s="294"/>
      <c r="E87" s="294"/>
      <c r="F87" s="294"/>
      <c r="G87" s="70" t="s">
        <v>223</v>
      </c>
      <c r="H87" s="68" t="s">
        <v>223</v>
      </c>
      <c r="I87" s="300"/>
      <c r="J87" s="301"/>
    </row>
    <row r="88" spans="1:10" ht="15" customHeight="1">
      <c r="A88" s="109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15" customHeight="1">
      <c r="A89" s="16" t="s">
        <v>74</v>
      </c>
      <c r="B89" s="6" t="s">
        <v>29</v>
      </c>
      <c r="G89" s="132"/>
      <c r="H89" s="6"/>
      <c r="I89" s="132"/>
      <c r="J89" s="132"/>
    </row>
    <row r="90" spans="1:10" ht="15" customHeight="1">
      <c r="A90" s="16"/>
      <c r="B90" s="133" t="s">
        <v>30</v>
      </c>
      <c r="C90" s="134"/>
      <c r="D90" s="134"/>
      <c r="E90" s="134"/>
      <c r="F90" s="134"/>
      <c r="G90" s="135">
        <v>300123</v>
      </c>
      <c r="H90" s="6"/>
      <c r="I90" s="26"/>
      <c r="J90" s="135">
        <v>243696</v>
      </c>
    </row>
    <row r="91" spans="1:10" ht="15" customHeight="1">
      <c r="A91" s="23"/>
      <c r="B91" s="133" t="s">
        <v>31</v>
      </c>
      <c r="C91" s="134"/>
      <c r="D91" s="134"/>
      <c r="E91" s="134"/>
      <c r="F91" s="134"/>
      <c r="G91" s="238" t="s">
        <v>244</v>
      </c>
      <c r="H91" s="6"/>
      <c r="I91" s="26"/>
      <c r="J91" s="135">
        <v>0</v>
      </c>
    </row>
    <row r="92" spans="1:10" ht="15" customHeight="1">
      <c r="A92" s="23"/>
      <c r="B92" s="133" t="s">
        <v>154</v>
      </c>
      <c r="C92" s="134"/>
      <c r="D92" s="134"/>
      <c r="E92" s="134"/>
      <c r="F92" s="134"/>
      <c r="G92" s="238">
        <v>0</v>
      </c>
      <c r="H92" s="6"/>
      <c r="I92" s="26"/>
      <c r="J92" s="135">
        <v>0</v>
      </c>
    </row>
    <row r="93" spans="1:10" ht="15" customHeight="1">
      <c r="A93" s="23"/>
      <c r="B93" s="133" t="s">
        <v>155</v>
      </c>
      <c r="C93" s="134"/>
      <c r="D93" s="134"/>
      <c r="E93" s="134"/>
      <c r="F93" s="134"/>
      <c r="G93" s="238">
        <v>0</v>
      </c>
      <c r="H93" s="6"/>
      <c r="I93" s="26"/>
      <c r="J93" s="135">
        <v>0</v>
      </c>
    </row>
    <row r="94" spans="1:10" ht="15" customHeight="1">
      <c r="A94" s="23"/>
      <c r="B94" s="133" t="s">
        <v>32</v>
      </c>
      <c r="C94" s="134"/>
      <c r="D94" s="134"/>
      <c r="E94" s="134"/>
      <c r="F94" s="134"/>
      <c r="G94" s="238">
        <v>0</v>
      </c>
      <c r="H94" s="6"/>
      <c r="I94" s="26"/>
      <c r="J94" s="135">
        <v>0</v>
      </c>
    </row>
    <row r="95" spans="1:10" ht="15" customHeight="1" thickBot="1">
      <c r="A95" s="23"/>
      <c r="B95" s="65"/>
      <c r="C95" s="65"/>
      <c r="D95" s="65"/>
      <c r="E95" s="65"/>
      <c r="F95" s="65"/>
      <c r="G95" s="71">
        <f>SUM(G89:G94)</f>
        <v>300123</v>
      </c>
      <c r="H95" s="21"/>
      <c r="I95" s="26"/>
      <c r="J95" s="71">
        <f>SUM(J89:J94)</f>
        <v>243696</v>
      </c>
    </row>
    <row r="96" spans="1:10" ht="15" customHeight="1" thickTop="1">
      <c r="A96" s="23"/>
      <c r="G96" s="26"/>
      <c r="H96" s="26"/>
      <c r="I96" s="26"/>
      <c r="J96" s="26"/>
    </row>
    <row r="97" spans="1:10" ht="15" customHeight="1">
      <c r="A97" s="23" t="s">
        <v>75</v>
      </c>
      <c r="B97" s="7" t="s">
        <v>7</v>
      </c>
      <c r="G97" s="26"/>
      <c r="H97" s="26"/>
      <c r="I97" s="26"/>
      <c r="J97" s="26"/>
    </row>
    <row r="98" spans="1:10" ht="15" customHeight="1">
      <c r="A98" s="23"/>
      <c r="B98" s="136" t="s">
        <v>15</v>
      </c>
      <c r="C98" s="21"/>
      <c r="D98" s="21"/>
      <c r="E98" s="21"/>
      <c r="F98" s="21"/>
      <c r="G98" s="137">
        <v>0</v>
      </c>
      <c r="H98" s="138">
        <v>0</v>
      </c>
      <c r="I98" s="26"/>
      <c r="J98" s="137">
        <v>0</v>
      </c>
    </row>
    <row r="99" spans="1:10" ht="15" customHeight="1">
      <c r="A99" s="23"/>
      <c r="B99" s="136" t="s">
        <v>255</v>
      </c>
      <c r="C99" s="21"/>
      <c r="D99" s="21"/>
      <c r="E99" s="21"/>
      <c r="F99" s="21"/>
      <c r="G99" s="137">
        <v>0</v>
      </c>
      <c r="H99" s="21"/>
      <c r="I99" s="26"/>
      <c r="J99" s="137">
        <v>0</v>
      </c>
    </row>
    <row r="100" spans="1:10" ht="15" customHeight="1">
      <c r="A100" s="23"/>
      <c r="B100" s="136" t="s">
        <v>8</v>
      </c>
      <c r="C100" s="21"/>
      <c r="D100" s="21"/>
      <c r="E100" s="21"/>
      <c r="F100" s="21"/>
      <c r="G100" s="137">
        <v>0</v>
      </c>
      <c r="H100" s="21"/>
      <c r="I100" s="26"/>
      <c r="J100" s="137">
        <v>0</v>
      </c>
    </row>
    <row r="101" spans="1:10" ht="15" customHeight="1">
      <c r="A101" s="23"/>
      <c r="B101" s="139" t="s">
        <v>2</v>
      </c>
      <c r="C101" s="21"/>
      <c r="D101" s="21"/>
      <c r="E101" s="21"/>
      <c r="F101" s="21"/>
      <c r="G101" s="137">
        <v>0</v>
      </c>
      <c r="H101" s="21"/>
      <c r="I101" s="26"/>
      <c r="J101" s="137">
        <v>145550</v>
      </c>
    </row>
    <row r="102" spans="1:10" ht="15" customHeight="1" thickBot="1">
      <c r="A102" s="23"/>
      <c r="B102" s="65"/>
      <c r="C102" s="65"/>
      <c r="D102" s="65"/>
      <c r="E102" s="65"/>
      <c r="F102" s="65"/>
      <c r="G102" s="22">
        <f>SUM(G98:G101)</f>
        <v>0</v>
      </c>
      <c r="H102" s="22">
        <f>SUM(H98:H101)</f>
        <v>0</v>
      </c>
      <c r="I102" s="26"/>
      <c r="J102" s="22">
        <f>SUM(J98:J101)</f>
        <v>145550</v>
      </c>
    </row>
    <row r="103" spans="1:10" ht="15" customHeight="1" thickTop="1">
      <c r="A103" s="23"/>
      <c r="G103" s="26"/>
      <c r="H103" s="26"/>
      <c r="I103" s="26"/>
      <c r="J103" s="26"/>
    </row>
    <row r="104" spans="1:10" ht="15" customHeight="1">
      <c r="A104" s="23" t="s">
        <v>76</v>
      </c>
      <c r="B104" s="6" t="s">
        <v>51</v>
      </c>
      <c r="G104" s="26"/>
      <c r="H104" s="26"/>
      <c r="I104" s="26"/>
      <c r="J104" s="26"/>
    </row>
    <row r="105" spans="1:10" ht="15" customHeight="1">
      <c r="A105" s="23"/>
      <c r="B105" s="241" t="s">
        <v>314</v>
      </c>
      <c r="C105" s="165"/>
      <c r="D105" s="165"/>
      <c r="E105" s="165"/>
      <c r="F105" s="165"/>
      <c r="G105" s="166"/>
      <c r="H105" s="137">
        <v>450000</v>
      </c>
      <c r="I105" s="26"/>
      <c r="J105" s="137">
        <v>200000</v>
      </c>
    </row>
    <row r="106" spans="1:10" ht="15" customHeight="1">
      <c r="A106" s="23"/>
      <c r="B106" s="164"/>
      <c r="C106" s="165"/>
      <c r="D106" s="165"/>
      <c r="E106" s="165"/>
      <c r="F106" s="165"/>
      <c r="G106" s="21"/>
      <c r="H106" s="137">
        <v>0</v>
      </c>
      <c r="I106" s="26"/>
      <c r="J106" s="137">
        <v>60204</v>
      </c>
    </row>
    <row r="107" spans="1:10" ht="15" customHeight="1">
      <c r="A107" s="23"/>
      <c r="B107" s="140"/>
      <c r="C107" s="66"/>
      <c r="D107" s="66"/>
      <c r="E107" s="66"/>
      <c r="F107" s="66"/>
      <c r="G107" s="21"/>
      <c r="H107" s="137">
        <v>0</v>
      </c>
      <c r="I107" s="26"/>
      <c r="J107" s="137">
        <v>0</v>
      </c>
    </row>
    <row r="108" spans="1:10" ht="15" customHeight="1" thickBot="1">
      <c r="A108" s="23"/>
      <c r="B108" s="66"/>
      <c r="C108" s="66"/>
      <c r="D108" s="66"/>
      <c r="E108" s="66"/>
      <c r="F108" s="66"/>
      <c r="G108" s="21"/>
      <c r="H108" s="22">
        <f>SUM(H105:H107)</f>
        <v>450000</v>
      </c>
      <c r="I108" s="26"/>
      <c r="J108" s="22">
        <f>SUM(J105:J107)</f>
        <v>260204</v>
      </c>
    </row>
    <row r="109" spans="1:10" ht="15" customHeight="1" thickTop="1">
      <c r="A109" s="23"/>
      <c r="B109" s="141" t="s">
        <v>170</v>
      </c>
      <c r="C109" s="142"/>
      <c r="D109" s="143"/>
      <c r="E109" s="142"/>
      <c r="F109" s="142"/>
      <c r="G109" s="144"/>
      <c r="H109" s="144"/>
      <c r="I109" s="144"/>
      <c r="J109" s="26"/>
    </row>
    <row r="110" spans="1:10" ht="15" customHeight="1">
      <c r="A110" s="23"/>
      <c r="G110" s="26"/>
      <c r="H110" s="26"/>
      <c r="I110" s="26"/>
      <c r="J110" s="26"/>
    </row>
    <row r="111" spans="1:10" ht="15" customHeight="1">
      <c r="A111" s="23" t="s">
        <v>77</v>
      </c>
      <c r="B111" s="12" t="s">
        <v>61</v>
      </c>
      <c r="G111" s="26"/>
      <c r="H111" s="26"/>
      <c r="I111" s="26"/>
      <c r="J111" s="26"/>
    </row>
    <row r="112" spans="1:10" ht="15" customHeight="1">
      <c r="A112" s="23"/>
      <c r="B112" s="103" t="s">
        <v>312</v>
      </c>
      <c r="C112" s="111"/>
      <c r="D112" s="111"/>
      <c r="E112" s="111"/>
      <c r="F112" s="111"/>
      <c r="G112" s="111"/>
      <c r="H112" s="137">
        <v>373050</v>
      </c>
      <c r="I112" s="26"/>
      <c r="J112" s="137">
        <v>77850</v>
      </c>
    </row>
    <row r="113" spans="1:14" ht="15" customHeight="1">
      <c r="A113" s="23"/>
      <c r="B113" s="240" t="s">
        <v>311</v>
      </c>
      <c r="C113" s="111"/>
      <c r="D113" s="111"/>
      <c r="E113" s="111"/>
      <c r="F113" s="111"/>
      <c r="G113" s="111"/>
      <c r="H113" s="137">
        <v>312100</v>
      </c>
      <c r="I113" s="26"/>
      <c r="J113" s="137">
        <v>636280</v>
      </c>
      <c r="L113" s="7">
        <v>426614</v>
      </c>
      <c r="M113" s="7">
        <v>326040</v>
      </c>
      <c r="N113" s="7">
        <f>L113+M113</f>
        <v>752654</v>
      </c>
    </row>
    <row r="114" spans="1:14" ht="15" customHeight="1" thickBot="1">
      <c r="A114" s="23"/>
      <c r="B114" s="111"/>
      <c r="C114" s="111"/>
      <c r="D114" s="111"/>
      <c r="E114" s="111"/>
      <c r="F114" s="111"/>
      <c r="G114" s="111"/>
      <c r="H114" s="22">
        <f>SUM(H112:H113)</f>
        <v>685150</v>
      </c>
      <c r="I114" s="26"/>
      <c r="J114" s="22">
        <f>SUM(J112:J113)</f>
        <v>714130</v>
      </c>
    </row>
    <row r="115" spans="1:14" ht="15" customHeight="1" thickTop="1">
      <c r="A115" s="23"/>
      <c r="B115" s="141" t="s">
        <v>170</v>
      </c>
      <c r="G115" s="26"/>
      <c r="H115" s="26"/>
      <c r="I115" s="26"/>
      <c r="J115" s="26"/>
    </row>
    <row r="116" spans="1:14" ht="15" customHeight="1">
      <c r="A116" s="23"/>
      <c r="B116" s="145" t="s">
        <v>240</v>
      </c>
      <c r="G116" s="26"/>
      <c r="H116" s="26"/>
      <c r="I116" s="26"/>
      <c r="J116" s="26"/>
    </row>
    <row r="117" spans="1:14" ht="15" customHeight="1">
      <c r="A117" s="23"/>
      <c r="B117" s="141"/>
      <c r="G117" s="26"/>
      <c r="H117" s="26"/>
      <c r="I117" s="26"/>
      <c r="J117" s="26"/>
    </row>
    <row r="118" spans="1:14" ht="15" customHeight="1">
      <c r="A118" s="174" t="s">
        <v>79</v>
      </c>
      <c r="B118" s="175" t="s">
        <v>60</v>
      </c>
      <c r="C118" s="175"/>
      <c r="D118" s="175"/>
      <c r="E118" s="175"/>
      <c r="F118" s="175"/>
      <c r="G118" s="176"/>
      <c r="H118" s="176"/>
      <c r="I118" s="176"/>
      <c r="J118" s="176"/>
      <c r="L118" s="7">
        <v>8</v>
      </c>
    </row>
    <row r="119" spans="1:14" ht="15" customHeight="1">
      <c r="A119" s="23"/>
      <c r="B119" s="103" t="s">
        <v>315</v>
      </c>
      <c r="C119" s="111"/>
      <c r="D119" s="111"/>
      <c r="E119" s="111"/>
      <c r="F119" s="111"/>
      <c r="G119" s="26"/>
      <c r="H119" s="137">
        <v>479328</v>
      </c>
      <c r="I119" s="26"/>
      <c r="J119" s="137">
        <v>0</v>
      </c>
    </row>
    <row r="120" spans="1:14" ht="15" customHeight="1">
      <c r="A120" s="23"/>
      <c r="B120" s="103" t="s">
        <v>80</v>
      </c>
      <c r="C120" s="111"/>
      <c r="D120" s="111"/>
      <c r="E120" s="111"/>
      <c r="F120" s="111"/>
      <c r="G120" s="26"/>
      <c r="H120" s="137">
        <v>494720</v>
      </c>
      <c r="I120" s="26"/>
      <c r="J120" s="137">
        <v>872482</v>
      </c>
    </row>
    <row r="121" spans="1:14" ht="15" customHeight="1">
      <c r="A121" s="23"/>
      <c r="B121" s="103" t="s">
        <v>64</v>
      </c>
      <c r="C121" s="111"/>
      <c r="D121" s="111"/>
      <c r="E121" s="111"/>
      <c r="F121" s="111"/>
      <c r="G121" s="26"/>
      <c r="H121" s="137">
        <v>731860</v>
      </c>
      <c r="I121" s="26"/>
      <c r="J121" s="137">
        <v>746053</v>
      </c>
    </row>
    <row r="122" spans="1:14" ht="15" customHeight="1">
      <c r="A122" s="23"/>
      <c r="B122" s="103" t="s">
        <v>220</v>
      </c>
      <c r="C122" s="111"/>
      <c r="D122" s="111"/>
      <c r="E122" s="111"/>
      <c r="F122" s="111"/>
      <c r="G122" s="26"/>
      <c r="H122" s="137">
        <v>2608000</v>
      </c>
      <c r="I122" s="26"/>
      <c r="J122" s="137">
        <v>1714000</v>
      </c>
    </row>
    <row r="123" spans="1:14" ht="15" customHeight="1">
      <c r="A123" s="23"/>
      <c r="B123" s="103" t="s">
        <v>256</v>
      </c>
      <c r="C123" s="111"/>
      <c r="D123" s="111"/>
      <c r="E123" s="111"/>
      <c r="F123" s="111"/>
      <c r="G123" s="26"/>
      <c r="H123" s="137">
        <v>0</v>
      </c>
      <c r="I123" s="26"/>
      <c r="J123" s="137">
        <v>0</v>
      </c>
    </row>
    <row r="124" spans="1:14" ht="15" customHeight="1">
      <c r="A124" s="23"/>
      <c r="B124" s="103" t="s">
        <v>313</v>
      </c>
      <c r="C124" s="111"/>
      <c r="D124" s="111"/>
      <c r="E124" s="111"/>
      <c r="F124" s="111"/>
      <c r="G124" s="26"/>
      <c r="H124" s="137">
        <v>3030773</v>
      </c>
      <c r="I124" s="26"/>
      <c r="J124" s="137">
        <v>0</v>
      </c>
    </row>
    <row r="125" spans="1:14" ht="15" customHeight="1">
      <c r="A125" s="23"/>
      <c r="B125" s="103"/>
      <c r="C125" s="111"/>
      <c r="D125" s="169" t="s">
        <v>247</v>
      </c>
      <c r="E125" s="111"/>
      <c r="F125" s="111"/>
      <c r="G125" s="26"/>
      <c r="H125" s="137">
        <v>0</v>
      </c>
      <c r="I125" s="26"/>
      <c r="J125" s="137">
        <v>0</v>
      </c>
    </row>
    <row r="126" spans="1:14" ht="15" customHeight="1" thickBot="1">
      <c r="A126" s="16"/>
      <c r="B126" s="283"/>
      <c r="C126" s="283"/>
      <c r="D126" s="283"/>
      <c r="E126" s="283"/>
      <c r="F126" s="283"/>
      <c r="G126" s="21"/>
      <c r="H126" s="27">
        <f>SUM(H119:H125)</f>
        <v>7344681</v>
      </c>
      <c r="I126" s="21"/>
      <c r="J126" s="27">
        <f>SUM(J119:J125)</f>
        <v>3332535</v>
      </c>
    </row>
    <row r="127" spans="1:14" ht="15" customHeight="1" thickTop="1">
      <c r="A127" s="285" t="s">
        <v>244</v>
      </c>
      <c r="B127" s="285"/>
      <c r="C127" s="285"/>
      <c r="D127" s="285"/>
      <c r="E127" s="285"/>
      <c r="F127" s="285"/>
      <c r="G127" s="285"/>
      <c r="H127" s="177"/>
      <c r="I127" s="177"/>
      <c r="J127" s="177"/>
    </row>
    <row r="128" spans="1:14" ht="9" customHeight="1">
      <c r="A128" s="23"/>
      <c r="G128" s="26"/>
      <c r="H128" s="26"/>
      <c r="I128" s="26"/>
      <c r="J128" s="26"/>
    </row>
    <row r="129" spans="1:10" ht="15" customHeight="1">
      <c r="A129" s="23" t="s">
        <v>82</v>
      </c>
      <c r="B129" s="12" t="s">
        <v>62</v>
      </c>
      <c r="G129" s="26"/>
      <c r="H129" s="26"/>
      <c r="I129" s="26"/>
      <c r="J129" s="26"/>
    </row>
    <row r="130" spans="1:10" ht="15" customHeight="1">
      <c r="A130" s="23"/>
      <c r="B130" s="140"/>
      <c r="C130" s="66"/>
      <c r="D130" s="66"/>
      <c r="E130" s="66"/>
      <c r="F130" s="66"/>
      <c r="G130" s="26"/>
      <c r="H130" s="137">
        <v>0</v>
      </c>
      <c r="I130" s="26"/>
      <c r="J130" s="137">
        <v>0</v>
      </c>
    </row>
    <row r="131" spans="1:10" ht="15" customHeight="1">
      <c r="A131" s="23"/>
      <c r="B131" s="146"/>
      <c r="C131" s="107"/>
      <c r="D131" s="112"/>
      <c r="E131" s="107"/>
      <c r="F131" s="107"/>
      <c r="G131" s="26"/>
      <c r="H131" s="137">
        <v>0</v>
      </c>
      <c r="I131" s="26"/>
      <c r="J131" s="137">
        <v>0</v>
      </c>
    </row>
    <row r="132" spans="1:10" ht="15" customHeight="1">
      <c r="A132" s="23"/>
      <c r="B132" s="140"/>
      <c r="C132" s="66"/>
      <c r="D132" s="66"/>
      <c r="E132" s="66"/>
      <c r="F132" s="66"/>
      <c r="G132" s="26"/>
      <c r="H132" s="137">
        <v>0</v>
      </c>
      <c r="I132" s="26"/>
      <c r="J132" s="137">
        <v>0</v>
      </c>
    </row>
    <row r="133" spans="1:10" ht="15" customHeight="1" thickBot="1">
      <c r="A133" s="178"/>
      <c r="B133" s="179"/>
      <c r="C133" s="179"/>
      <c r="D133" s="179"/>
      <c r="E133" s="179"/>
      <c r="F133" s="179"/>
      <c r="G133" s="177"/>
      <c r="H133" s="22">
        <f>SUM(H130:H132)</f>
        <v>0</v>
      </c>
      <c r="I133" s="177"/>
      <c r="J133" s="22">
        <f>SUM(J130:J132)</f>
        <v>0</v>
      </c>
    </row>
    <row r="134" spans="1:10" ht="15" customHeight="1" thickTop="1">
      <c r="A134" s="23"/>
      <c r="B134" s="141" t="s">
        <v>170</v>
      </c>
      <c r="G134" s="26"/>
      <c r="H134" s="26"/>
      <c r="I134" s="26"/>
      <c r="J134" s="26"/>
    </row>
    <row r="135" spans="1:10" ht="15" customHeight="1">
      <c r="A135" s="23"/>
      <c r="G135" s="26"/>
      <c r="H135" s="26"/>
      <c r="I135" s="26"/>
      <c r="J135" s="26"/>
    </row>
    <row r="136" spans="1:10" ht="15" customHeight="1">
      <c r="A136" s="23" t="s">
        <v>83</v>
      </c>
      <c r="B136" s="12" t="s">
        <v>157</v>
      </c>
      <c r="G136" s="26"/>
      <c r="H136" s="26"/>
      <c r="I136" s="26"/>
      <c r="J136" s="26"/>
    </row>
    <row r="137" spans="1:10" ht="15" customHeight="1">
      <c r="A137" s="23"/>
      <c r="B137" s="147" t="s">
        <v>337</v>
      </c>
      <c r="C137" s="65"/>
      <c r="D137" s="65"/>
      <c r="E137" s="65"/>
      <c r="F137" s="65"/>
      <c r="G137" s="26"/>
      <c r="H137" s="137">
        <v>1525880</v>
      </c>
      <c r="I137" s="26"/>
      <c r="J137" s="137">
        <v>996200</v>
      </c>
    </row>
    <row r="138" spans="1:10" ht="15" customHeight="1">
      <c r="A138" s="23"/>
      <c r="B138" s="147"/>
      <c r="C138" s="65"/>
      <c r="D138" s="65"/>
      <c r="E138" s="65"/>
      <c r="F138" s="65"/>
      <c r="G138" s="26"/>
      <c r="H138" s="26" t="s">
        <v>244</v>
      </c>
      <c r="I138" s="26"/>
      <c r="J138" s="137">
        <v>0</v>
      </c>
    </row>
    <row r="139" spans="1:10" ht="15" customHeight="1">
      <c r="A139" s="23"/>
      <c r="B139" s="147"/>
      <c r="C139" s="65"/>
      <c r="D139" s="65"/>
      <c r="E139" s="65"/>
      <c r="F139" s="65"/>
      <c r="G139" s="26"/>
      <c r="H139" s="137">
        <v>0</v>
      </c>
      <c r="I139" s="26"/>
      <c r="J139" s="137">
        <v>0</v>
      </c>
    </row>
    <row r="140" spans="1:10" ht="15" customHeight="1" thickBot="1">
      <c r="A140" s="16"/>
      <c r="B140" s="170"/>
      <c r="C140" s="170"/>
      <c r="D140" s="170"/>
      <c r="E140" s="170"/>
      <c r="F140" s="170"/>
      <c r="G140" s="21"/>
      <c r="H140" s="27">
        <f>SUM(H137:H139)</f>
        <v>1525880</v>
      </c>
      <c r="I140" s="21"/>
      <c r="J140" s="27">
        <f>SUM(J137:J139)</f>
        <v>996200</v>
      </c>
    </row>
    <row r="141" spans="1:10" ht="15" customHeight="1" thickTop="1">
      <c r="A141" s="23"/>
      <c r="B141" s="141" t="s">
        <v>170</v>
      </c>
      <c r="G141" s="26"/>
      <c r="H141" s="26"/>
      <c r="I141" s="26"/>
      <c r="J141" s="26"/>
    </row>
    <row r="142" spans="1:10" ht="15" customHeight="1">
      <c r="A142" s="23"/>
      <c r="B142" s="141"/>
      <c r="G142" s="26"/>
      <c r="H142" s="26"/>
      <c r="I142" s="26"/>
      <c r="J142" s="26"/>
    </row>
    <row r="143" spans="1:10" ht="15" customHeight="1">
      <c r="A143" s="23" t="s">
        <v>84</v>
      </c>
      <c r="B143" s="12" t="s">
        <v>134</v>
      </c>
      <c r="G143" s="26"/>
      <c r="H143" s="26"/>
      <c r="I143" s="26"/>
      <c r="J143" s="26"/>
    </row>
    <row r="144" spans="1:10" ht="15" customHeight="1">
      <c r="A144" s="23"/>
      <c r="B144" s="147" t="s">
        <v>316</v>
      </c>
      <c r="C144" s="65"/>
      <c r="D144" s="65"/>
      <c r="E144" s="65"/>
      <c r="F144" s="65"/>
      <c r="G144" s="26"/>
      <c r="H144" s="26"/>
      <c r="I144" s="26"/>
      <c r="J144" s="26"/>
    </row>
    <row r="145" spans="1:10" ht="15" customHeight="1">
      <c r="A145" s="23"/>
      <c r="B145" s="147"/>
      <c r="C145" s="65"/>
      <c r="D145" s="65"/>
      <c r="E145" s="65"/>
      <c r="F145" s="65"/>
      <c r="G145" s="26"/>
      <c r="H145" s="137">
        <v>0</v>
      </c>
      <c r="I145" s="26"/>
      <c r="J145" s="137">
        <v>0</v>
      </c>
    </row>
    <row r="146" spans="1:10" ht="15" customHeight="1">
      <c r="A146" s="23"/>
      <c r="B146" s="147"/>
      <c r="C146" s="65"/>
      <c r="D146" s="65"/>
      <c r="E146" s="65"/>
      <c r="F146" s="65"/>
      <c r="G146" s="26"/>
      <c r="H146" s="137">
        <v>0</v>
      </c>
      <c r="I146" s="26"/>
      <c r="J146" s="137">
        <v>0</v>
      </c>
    </row>
    <row r="147" spans="1:10" ht="15" customHeight="1">
      <c r="A147" s="16"/>
      <c r="B147" s="103"/>
      <c r="C147" s="170"/>
      <c r="D147" s="170"/>
      <c r="E147" s="170"/>
      <c r="F147" s="170"/>
      <c r="G147" s="21"/>
      <c r="H147" s="138">
        <v>0</v>
      </c>
      <c r="I147" s="21"/>
      <c r="J147" s="138">
        <v>0</v>
      </c>
    </row>
    <row r="148" spans="1:10" ht="15" customHeight="1" thickBot="1">
      <c r="A148" s="178"/>
      <c r="B148" s="180"/>
      <c r="C148" s="180"/>
      <c r="D148" s="180"/>
      <c r="E148" s="180"/>
      <c r="F148" s="180"/>
      <c r="G148" s="177"/>
      <c r="H148" s="22">
        <f>SUM(H145:H147)</f>
        <v>0</v>
      </c>
      <c r="I148" s="177"/>
      <c r="J148" s="22">
        <f>SUM(J145:J147)</f>
        <v>0</v>
      </c>
    </row>
    <row r="149" spans="1:10" ht="15" customHeight="1" thickTop="1">
      <c r="A149" s="23"/>
      <c r="B149" s="108"/>
      <c r="C149" s="108"/>
      <c r="D149" s="108"/>
      <c r="E149" s="108"/>
      <c r="F149" s="108"/>
      <c r="G149" s="26"/>
      <c r="H149" s="21"/>
      <c r="I149" s="26"/>
      <c r="J149" s="21"/>
    </row>
    <row r="150" spans="1:10" ht="15" customHeight="1">
      <c r="A150" s="23" t="s">
        <v>85</v>
      </c>
      <c r="B150" s="12" t="s">
        <v>135</v>
      </c>
      <c r="G150" s="26"/>
      <c r="H150" s="26"/>
      <c r="I150" s="26"/>
      <c r="J150" s="26"/>
    </row>
    <row r="151" spans="1:10" ht="15" customHeight="1">
      <c r="A151" s="23"/>
      <c r="B151" s="147" t="s">
        <v>316</v>
      </c>
      <c r="C151" s="65"/>
      <c r="D151" s="65"/>
      <c r="E151" s="65"/>
      <c r="F151" s="65"/>
      <c r="G151" s="26"/>
      <c r="H151" s="26"/>
      <c r="I151" s="26"/>
      <c r="J151" s="26"/>
    </row>
    <row r="152" spans="1:10" ht="15" customHeight="1">
      <c r="A152" s="23"/>
      <c r="B152" s="103" t="s">
        <v>15</v>
      </c>
      <c r="C152" s="65"/>
      <c r="D152" s="65"/>
      <c r="E152" s="65"/>
      <c r="F152" s="65"/>
      <c r="G152" s="26">
        <v>0</v>
      </c>
      <c r="H152" s="137">
        <v>0</v>
      </c>
      <c r="I152" s="26"/>
      <c r="J152" s="137">
        <v>0</v>
      </c>
    </row>
    <row r="153" spans="1:10" ht="15" customHeight="1">
      <c r="A153" s="23"/>
      <c r="B153" s="103" t="s">
        <v>88</v>
      </c>
      <c r="C153" s="65"/>
      <c r="D153" s="65"/>
      <c r="E153" s="65"/>
      <c r="F153" s="65"/>
      <c r="G153" s="26"/>
      <c r="H153" s="137">
        <v>0</v>
      </c>
      <c r="I153" s="26"/>
      <c r="J153" s="137">
        <v>0</v>
      </c>
    </row>
    <row r="154" spans="1:10" ht="15" customHeight="1">
      <c r="A154" s="23"/>
      <c r="B154" s="103" t="s">
        <v>59</v>
      </c>
      <c r="C154" s="65"/>
      <c r="D154" s="65"/>
      <c r="E154" s="65"/>
      <c r="F154" s="65"/>
      <c r="G154" s="26"/>
      <c r="H154" s="137">
        <v>0</v>
      </c>
      <c r="I154" s="26"/>
      <c r="J154" s="137">
        <v>0</v>
      </c>
    </row>
    <row r="155" spans="1:10" ht="15" customHeight="1">
      <c r="A155" s="23"/>
      <c r="B155" s="103" t="s">
        <v>80</v>
      </c>
      <c r="C155" s="65"/>
      <c r="D155" s="65"/>
      <c r="E155" s="65"/>
      <c r="F155" s="65"/>
      <c r="G155" s="26"/>
      <c r="H155" s="137">
        <v>0</v>
      </c>
      <c r="I155" s="26"/>
      <c r="J155" s="137">
        <v>0</v>
      </c>
    </row>
    <row r="156" spans="1:10" ht="15" customHeight="1">
      <c r="A156" s="23"/>
      <c r="B156" s="103" t="s">
        <v>64</v>
      </c>
      <c r="C156" s="65"/>
      <c r="D156" s="65"/>
      <c r="E156" s="65"/>
      <c r="F156" s="65"/>
      <c r="G156" s="26"/>
      <c r="H156" s="137">
        <v>0</v>
      </c>
      <c r="I156" s="26"/>
      <c r="J156" s="137">
        <v>0</v>
      </c>
    </row>
    <row r="157" spans="1:10" ht="15" customHeight="1">
      <c r="A157" s="23"/>
      <c r="B157" s="103" t="s">
        <v>218</v>
      </c>
      <c r="C157" s="65"/>
      <c r="D157" s="65"/>
      <c r="E157" s="65"/>
      <c r="F157" s="65"/>
      <c r="G157" s="26"/>
      <c r="H157" s="137">
        <v>0</v>
      </c>
      <c r="I157" s="26"/>
      <c r="J157" s="137">
        <v>0</v>
      </c>
    </row>
    <row r="158" spans="1:10" ht="15" customHeight="1">
      <c r="A158" s="23"/>
      <c r="B158" s="103" t="s">
        <v>81</v>
      </c>
      <c r="C158" s="65"/>
      <c r="D158" s="65"/>
      <c r="E158" s="65"/>
      <c r="F158" s="65"/>
      <c r="G158" s="26"/>
      <c r="H158" s="137">
        <v>0</v>
      </c>
      <c r="I158" s="26"/>
      <c r="J158" s="137">
        <v>0</v>
      </c>
    </row>
    <row r="159" spans="1:10" ht="15" customHeight="1">
      <c r="A159" s="23"/>
      <c r="B159" s="103" t="s">
        <v>221</v>
      </c>
      <c r="C159" s="65"/>
      <c r="D159" s="65"/>
      <c r="E159" s="65"/>
      <c r="F159" s="65"/>
      <c r="G159" s="26"/>
      <c r="H159" s="137">
        <v>0</v>
      </c>
      <c r="I159" s="26"/>
      <c r="J159" s="137">
        <v>0</v>
      </c>
    </row>
    <row r="160" spans="1:10" ht="15" customHeight="1">
      <c r="A160" s="23"/>
      <c r="B160" s="103" t="s">
        <v>56</v>
      </c>
      <c r="C160" s="65"/>
      <c r="D160" s="65"/>
      <c r="E160" s="65"/>
      <c r="F160" s="65"/>
      <c r="G160" s="26"/>
      <c r="H160" s="137">
        <v>0</v>
      </c>
      <c r="I160" s="26"/>
      <c r="J160" s="137">
        <v>0</v>
      </c>
    </row>
    <row r="161" spans="1:10" ht="15" customHeight="1">
      <c r="A161" s="23"/>
      <c r="B161" s="103" t="s">
        <v>121</v>
      </c>
      <c r="C161" s="65"/>
      <c r="D161" s="65"/>
      <c r="E161" s="65"/>
      <c r="F161" s="65"/>
      <c r="G161" s="26"/>
      <c r="H161" s="137">
        <v>0</v>
      </c>
      <c r="I161" s="26"/>
      <c r="J161" s="137"/>
    </row>
    <row r="162" spans="1:10" ht="15" customHeight="1">
      <c r="A162" s="23"/>
      <c r="B162" s="103" t="s">
        <v>198</v>
      </c>
      <c r="C162" s="65"/>
      <c r="D162" s="111"/>
      <c r="E162" s="65"/>
      <c r="F162" s="65"/>
      <c r="G162" s="137">
        <v>0</v>
      </c>
      <c r="H162" s="26"/>
      <c r="I162" s="26"/>
      <c r="J162" s="137">
        <v>0</v>
      </c>
    </row>
    <row r="163" spans="1:10" ht="15" customHeight="1" thickBot="1">
      <c r="A163" s="178"/>
      <c r="B163" s="180"/>
      <c r="C163" s="180"/>
      <c r="D163" s="180"/>
      <c r="E163" s="180"/>
      <c r="F163" s="180"/>
      <c r="G163" s="22">
        <f>SUM(G152:G162)</f>
        <v>0</v>
      </c>
      <c r="H163" s="22">
        <f>SUM(H152:H162)</f>
        <v>0</v>
      </c>
      <c r="I163" s="177"/>
      <c r="J163" s="22">
        <f>SUM(J152:J162)</f>
        <v>0</v>
      </c>
    </row>
    <row r="164" spans="1:10" ht="15" customHeight="1" thickTop="1">
      <c r="A164" s="23"/>
      <c r="B164" s="108"/>
      <c r="C164" s="108"/>
      <c r="D164" s="108"/>
      <c r="E164" s="108"/>
      <c r="F164" s="108"/>
      <c r="G164" s="26"/>
      <c r="H164" s="21"/>
      <c r="I164" s="26"/>
      <c r="J164" s="21"/>
    </row>
    <row r="165" spans="1:10" ht="15" customHeight="1">
      <c r="A165" s="23" t="s">
        <v>87</v>
      </c>
      <c r="B165" s="12" t="s">
        <v>41</v>
      </c>
      <c r="G165" s="26"/>
      <c r="H165" s="26"/>
      <c r="I165" s="26"/>
      <c r="J165" s="26"/>
    </row>
    <row r="166" spans="1:10" ht="15" customHeight="1">
      <c r="A166" s="23"/>
      <c r="B166" s="243" t="s">
        <v>318</v>
      </c>
      <c r="C166" s="65"/>
      <c r="D166" s="65"/>
      <c r="E166" s="65"/>
      <c r="F166" s="65"/>
      <c r="G166" s="26"/>
      <c r="H166" s="137">
        <v>2941985</v>
      </c>
      <c r="I166" s="26"/>
      <c r="J166" s="137">
        <v>2196889</v>
      </c>
    </row>
    <row r="167" spans="1:10" ht="15" customHeight="1">
      <c r="A167" s="23"/>
      <c r="B167" s="242" t="s">
        <v>444</v>
      </c>
      <c r="C167" s="65"/>
      <c r="D167" s="65"/>
      <c r="E167" s="65"/>
      <c r="F167" s="65"/>
      <c r="G167" s="26"/>
      <c r="H167" s="137">
        <v>996302</v>
      </c>
      <c r="I167" s="26"/>
      <c r="J167" s="137">
        <v>1374428</v>
      </c>
    </row>
    <row r="168" spans="1:10" ht="15" customHeight="1">
      <c r="A168" s="23"/>
      <c r="B168" s="148" t="s">
        <v>301</v>
      </c>
      <c r="C168" s="65"/>
      <c r="D168" s="65"/>
      <c r="E168" s="65"/>
      <c r="F168" s="65"/>
      <c r="G168" s="137">
        <v>82350</v>
      </c>
      <c r="H168" s="26"/>
      <c r="I168" s="26"/>
      <c r="J168" s="137">
        <v>4217</v>
      </c>
    </row>
    <row r="169" spans="1:10" ht="15" customHeight="1">
      <c r="A169" s="23"/>
      <c r="B169" s="148" t="s">
        <v>302</v>
      </c>
      <c r="C169" s="65"/>
      <c r="D169" s="65"/>
      <c r="E169" s="65"/>
      <c r="F169" s="65"/>
      <c r="G169" s="137">
        <v>3766</v>
      </c>
      <c r="H169" s="26"/>
      <c r="I169" s="26"/>
      <c r="J169" s="137">
        <v>70680</v>
      </c>
    </row>
    <row r="170" spans="1:10" ht="15" customHeight="1">
      <c r="A170" s="23"/>
      <c r="B170" s="148" t="s">
        <v>310</v>
      </c>
      <c r="C170" s="65"/>
      <c r="D170" s="65"/>
      <c r="E170" s="65"/>
      <c r="F170" s="65"/>
      <c r="G170" s="168">
        <v>17055</v>
      </c>
      <c r="I170" s="26"/>
      <c r="J170" s="137">
        <v>1118</v>
      </c>
    </row>
    <row r="171" spans="1:10" ht="15" customHeight="1">
      <c r="A171" s="23"/>
      <c r="B171" s="148" t="s">
        <v>303</v>
      </c>
      <c r="C171" s="65"/>
      <c r="D171" s="65"/>
      <c r="E171" s="65"/>
      <c r="F171" s="65"/>
      <c r="G171" s="137">
        <v>50000</v>
      </c>
      <c r="H171" s="26"/>
      <c r="I171" s="26"/>
      <c r="J171" s="137">
        <v>13737</v>
      </c>
    </row>
    <row r="172" spans="1:10" ht="15" customHeight="1">
      <c r="A172" s="23"/>
      <c r="B172" s="148" t="s">
        <v>308</v>
      </c>
      <c r="C172" s="65"/>
      <c r="D172" s="65"/>
      <c r="E172" s="65"/>
      <c r="F172" s="65"/>
      <c r="G172" s="137">
        <v>519600</v>
      </c>
      <c r="H172" s="26">
        <v>1055736</v>
      </c>
      <c r="I172" s="26"/>
      <c r="J172" s="137"/>
    </row>
    <row r="173" spans="1:10" ht="15" customHeight="1">
      <c r="A173" s="23"/>
      <c r="B173" s="239" t="s">
        <v>309</v>
      </c>
      <c r="C173" s="65"/>
      <c r="D173" s="65"/>
      <c r="E173" s="65"/>
      <c r="F173" s="65"/>
      <c r="G173" s="137">
        <v>0</v>
      </c>
      <c r="H173" s="26"/>
      <c r="I173" s="26"/>
      <c r="J173" s="137">
        <v>0</v>
      </c>
    </row>
    <row r="174" spans="1:10" ht="15" customHeight="1" thickBot="1">
      <c r="A174" s="23"/>
      <c r="B174" s="284"/>
      <c r="C174" s="284"/>
      <c r="D174" s="284"/>
      <c r="E174" s="284"/>
      <c r="F174" s="284"/>
      <c r="G174" s="22">
        <f>SUM(G166:G173)</f>
        <v>672771</v>
      </c>
      <c r="H174" s="22">
        <f>SUM(H166:H173)</f>
        <v>4994023</v>
      </c>
      <c r="I174" s="26"/>
      <c r="J174" s="22">
        <f>SUM(J166:J173)</f>
        <v>3661069</v>
      </c>
    </row>
    <row r="175" spans="1:10" ht="15" customHeight="1" thickTop="1">
      <c r="A175" s="178"/>
      <c r="B175" s="313" t="s">
        <v>445</v>
      </c>
      <c r="C175" s="313"/>
      <c r="D175" s="313"/>
      <c r="E175" s="313"/>
      <c r="F175" s="313"/>
      <c r="G175" s="313"/>
      <c r="H175" s="313"/>
      <c r="I175" s="313"/>
      <c r="J175" s="313"/>
    </row>
    <row r="176" spans="1:10" ht="15" customHeight="1">
      <c r="A176" s="178" t="s">
        <v>89</v>
      </c>
      <c r="B176" s="181" t="s">
        <v>25</v>
      </c>
      <c r="C176" s="181"/>
      <c r="D176" s="181"/>
      <c r="E176" s="181"/>
      <c r="F176" s="181"/>
      <c r="G176" s="177"/>
      <c r="H176" s="177"/>
      <c r="I176" s="177"/>
      <c r="J176" s="177"/>
    </row>
    <row r="177" spans="1:15" ht="18.75" customHeight="1">
      <c r="A177" s="23"/>
      <c r="B177" s="103" t="s">
        <v>156</v>
      </c>
      <c r="C177" s="111"/>
      <c r="D177" s="111"/>
      <c r="E177" s="111"/>
      <c r="F177" s="111"/>
      <c r="G177" s="137">
        <v>0</v>
      </c>
      <c r="H177" s="137">
        <v>373050</v>
      </c>
      <c r="I177" s="26"/>
      <c r="J177" s="137">
        <v>180550</v>
      </c>
    </row>
    <row r="178" spans="1:15" ht="15" customHeight="1">
      <c r="A178" s="16"/>
      <c r="B178" s="103" t="s">
        <v>78</v>
      </c>
      <c r="C178" s="111"/>
      <c r="D178" s="111"/>
      <c r="E178" s="111"/>
      <c r="F178" s="111"/>
      <c r="G178" s="137">
        <v>83700</v>
      </c>
      <c r="H178" s="137">
        <v>312100</v>
      </c>
      <c r="I178" s="26"/>
      <c r="J178" s="137">
        <v>636280</v>
      </c>
      <c r="L178" s="173">
        <v>122327</v>
      </c>
      <c r="M178" s="173">
        <v>75000</v>
      </c>
      <c r="N178" s="173">
        <f>L178+M178</f>
        <v>197327</v>
      </c>
      <c r="O178" s="173"/>
    </row>
    <row r="179" spans="1:15" ht="15" customHeight="1">
      <c r="B179" s="103" t="s">
        <v>158</v>
      </c>
      <c r="C179" s="111"/>
      <c r="D179" s="111"/>
      <c r="E179" s="111"/>
      <c r="F179" s="111"/>
      <c r="G179" s="137">
        <v>8841</v>
      </c>
      <c r="H179" s="137">
        <v>0</v>
      </c>
      <c r="I179" s="26"/>
      <c r="J179" s="137">
        <v>19744</v>
      </c>
      <c r="L179" s="173">
        <v>47300</v>
      </c>
      <c r="M179" s="173">
        <v>79500</v>
      </c>
      <c r="N179" s="173">
        <f>L179+M179</f>
        <v>126800</v>
      </c>
      <c r="O179" s="173"/>
    </row>
    <row r="180" spans="1:15" ht="15" customHeight="1">
      <c r="A180" s="23"/>
      <c r="B180" s="103" t="s">
        <v>159</v>
      </c>
      <c r="C180" s="111"/>
      <c r="D180" s="111"/>
      <c r="E180" s="111"/>
      <c r="F180" s="111"/>
      <c r="G180" s="137">
        <v>13572</v>
      </c>
      <c r="H180" s="137">
        <v>0</v>
      </c>
      <c r="I180" s="26"/>
      <c r="J180" s="137">
        <v>17480</v>
      </c>
      <c r="L180" s="173"/>
      <c r="M180" s="173"/>
      <c r="N180" s="173"/>
      <c r="O180" s="173"/>
    </row>
    <row r="181" spans="1:15" ht="15" customHeight="1">
      <c r="A181" s="23"/>
      <c r="B181" s="103" t="s">
        <v>257</v>
      </c>
      <c r="C181" s="111"/>
      <c r="D181" s="111"/>
      <c r="E181" s="111"/>
      <c r="F181" s="111"/>
      <c r="G181" s="137">
        <v>1876</v>
      </c>
      <c r="H181" s="137">
        <v>0</v>
      </c>
      <c r="I181" s="26"/>
      <c r="J181" s="137">
        <v>2056</v>
      </c>
      <c r="L181" s="173"/>
      <c r="M181" s="173"/>
      <c r="N181" s="173"/>
      <c r="O181" s="173"/>
    </row>
    <row r="182" spans="1:15" ht="15" customHeight="1">
      <c r="A182" s="23"/>
      <c r="B182" s="103" t="s">
        <v>241</v>
      </c>
      <c r="C182" s="111"/>
      <c r="D182" s="111"/>
      <c r="E182" s="111"/>
      <c r="F182" s="111"/>
      <c r="G182" s="137">
        <v>12171</v>
      </c>
      <c r="H182" s="137">
        <v>0</v>
      </c>
      <c r="I182" s="26"/>
      <c r="J182" s="137">
        <v>10380</v>
      </c>
      <c r="L182" s="173"/>
      <c r="M182" s="173"/>
      <c r="N182" s="173"/>
      <c r="O182" s="173"/>
    </row>
    <row r="183" spans="1:15" ht="15" customHeight="1">
      <c r="A183" s="23"/>
      <c r="B183" s="103" t="s">
        <v>320</v>
      </c>
      <c r="C183" s="111"/>
      <c r="D183" s="111"/>
      <c r="E183" s="111"/>
      <c r="F183" s="111"/>
      <c r="G183" s="137">
        <v>3232</v>
      </c>
      <c r="H183" s="137">
        <v>0</v>
      </c>
      <c r="I183" s="26"/>
      <c r="J183" s="137">
        <v>0</v>
      </c>
    </row>
    <row r="184" spans="1:15" ht="15" customHeight="1">
      <c r="A184" s="23"/>
      <c r="B184" s="103" t="s">
        <v>319</v>
      </c>
      <c r="C184" s="111"/>
      <c r="D184" s="111"/>
      <c r="E184" s="111"/>
      <c r="F184" s="111"/>
      <c r="G184" s="137">
        <v>5300</v>
      </c>
      <c r="H184" s="137">
        <v>0</v>
      </c>
      <c r="I184" s="26"/>
      <c r="J184" s="137">
        <v>0</v>
      </c>
    </row>
    <row r="185" spans="1:15" ht="15" customHeight="1">
      <c r="A185" s="23"/>
      <c r="B185" s="103" t="s">
        <v>321</v>
      </c>
      <c r="C185" s="227"/>
      <c r="D185" s="227"/>
      <c r="E185" s="227"/>
      <c r="F185" s="227"/>
      <c r="G185" s="137">
        <v>20000</v>
      </c>
      <c r="H185" s="137">
        <v>0</v>
      </c>
      <c r="I185" s="26"/>
      <c r="J185" s="137">
        <v>0</v>
      </c>
      <c r="L185" s="7">
        <v>7</v>
      </c>
    </row>
    <row r="186" spans="1:15" ht="15" customHeight="1">
      <c r="A186" s="23"/>
      <c r="B186" s="103" t="s">
        <v>322</v>
      </c>
      <c r="C186" s="227"/>
      <c r="D186" s="227"/>
      <c r="E186" s="227"/>
      <c r="F186" s="227"/>
      <c r="G186" s="137">
        <v>53850</v>
      </c>
      <c r="H186" s="137">
        <v>0</v>
      </c>
      <c r="I186" s="26"/>
      <c r="J186" s="137">
        <v>0</v>
      </c>
    </row>
    <row r="187" spans="1:15" ht="15" customHeight="1">
      <c r="A187" s="23"/>
      <c r="B187" s="103" t="s">
        <v>477</v>
      </c>
      <c r="C187" s="227"/>
      <c r="D187" s="227"/>
      <c r="E187" s="227"/>
      <c r="F187" s="227"/>
      <c r="G187" s="137">
        <v>8188</v>
      </c>
      <c r="H187" s="137">
        <v>0</v>
      </c>
      <c r="I187" s="26"/>
      <c r="J187" s="137">
        <v>2</v>
      </c>
    </row>
    <row r="188" spans="1:15" ht="15" customHeight="1" thickBot="1">
      <c r="A188" s="23"/>
      <c r="B188" s="284"/>
      <c r="C188" s="284"/>
      <c r="D188" s="284"/>
      <c r="E188" s="284"/>
      <c r="F188" s="284"/>
      <c r="G188" s="22">
        <f>SUM(G177:G187)</f>
        <v>210730</v>
      </c>
      <c r="H188" s="22">
        <f>SUM(H177:H187)</f>
        <v>685150</v>
      </c>
      <c r="I188" s="26"/>
      <c r="J188" s="22">
        <f>SUM(J177:J187)</f>
        <v>866492</v>
      </c>
      <c r="L188" s="126">
        <f>G188+H188</f>
        <v>895880</v>
      </c>
    </row>
    <row r="189" spans="1:15" ht="15" customHeight="1" thickTop="1">
      <c r="A189" s="23"/>
      <c r="B189" s="246"/>
      <c r="C189" s="246"/>
      <c r="D189" s="246"/>
      <c r="E189" s="246"/>
      <c r="F189" s="246"/>
      <c r="G189" s="21"/>
      <c r="H189" s="21"/>
      <c r="I189" s="26"/>
      <c r="J189" s="21"/>
      <c r="L189" s="126"/>
    </row>
    <row r="190" spans="1:15" ht="15" customHeight="1">
      <c r="A190" s="23"/>
      <c r="B190" s="246"/>
      <c r="C190" s="246"/>
      <c r="D190" s="246"/>
      <c r="E190" s="246"/>
      <c r="F190" s="246"/>
      <c r="G190" s="21"/>
      <c r="H190" s="21"/>
      <c r="I190" s="26"/>
      <c r="J190" s="21"/>
      <c r="L190" s="126"/>
    </row>
    <row r="191" spans="1:15" ht="15" customHeight="1">
      <c r="A191" s="23"/>
      <c r="B191" s="246"/>
      <c r="C191" s="246"/>
      <c r="D191" s="246"/>
      <c r="E191" s="246"/>
      <c r="F191" s="246"/>
      <c r="G191" s="21"/>
      <c r="H191" s="21"/>
      <c r="I191" s="26"/>
      <c r="J191" s="21"/>
      <c r="L191" s="126"/>
    </row>
    <row r="192" spans="1:15" ht="15" customHeight="1">
      <c r="A192" s="23"/>
      <c r="B192" s="246"/>
      <c r="C192" s="246"/>
      <c r="D192" s="246"/>
      <c r="E192" s="246"/>
      <c r="F192" s="246"/>
      <c r="G192" s="21"/>
      <c r="H192" s="21"/>
      <c r="I192" s="26"/>
      <c r="J192" s="21"/>
      <c r="L192" s="126"/>
    </row>
    <row r="193" spans="1:12" ht="15" customHeight="1">
      <c r="A193" s="178"/>
      <c r="B193" s="181"/>
      <c r="C193" s="181"/>
      <c r="D193" s="181"/>
      <c r="E193" s="181"/>
      <c r="F193" s="181"/>
      <c r="G193" s="177"/>
      <c r="H193" s="177"/>
      <c r="I193" s="177"/>
      <c r="J193" s="177"/>
    </row>
    <row r="194" spans="1:12" ht="15" customHeight="1">
      <c r="A194" s="23" t="s">
        <v>90</v>
      </c>
      <c r="B194" s="12" t="s">
        <v>171</v>
      </c>
      <c r="G194" s="26"/>
      <c r="H194" s="26"/>
      <c r="I194" s="26"/>
      <c r="J194" s="26"/>
    </row>
    <row r="195" spans="1:12" ht="15" customHeight="1">
      <c r="A195" s="23"/>
      <c r="B195" s="103" t="s">
        <v>88</v>
      </c>
      <c r="C195" s="111"/>
      <c r="D195" s="111"/>
      <c r="E195" s="111"/>
      <c r="F195" s="111"/>
      <c r="G195" s="26"/>
      <c r="H195" s="137">
        <v>0</v>
      </c>
      <c r="I195" s="26"/>
      <c r="J195" s="137">
        <v>0</v>
      </c>
    </row>
    <row r="196" spans="1:12" ht="15" customHeight="1">
      <c r="A196" s="23"/>
      <c r="B196" s="103" t="s">
        <v>59</v>
      </c>
      <c r="C196" s="111"/>
      <c r="D196" s="111"/>
      <c r="E196" s="111"/>
      <c r="F196" s="111"/>
      <c r="G196" s="26"/>
      <c r="H196" s="137">
        <v>239664</v>
      </c>
      <c r="I196" s="26"/>
      <c r="J196" s="137">
        <v>0</v>
      </c>
    </row>
    <row r="197" spans="1:12" ht="15" customHeight="1">
      <c r="A197" s="23"/>
      <c r="B197" s="103" t="s">
        <v>80</v>
      </c>
      <c r="C197" s="111"/>
      <c r="D197" s="111"/>
      <c r="E197" s="111"/>
      <c r="F197" s="111"/>
      <c r="G197" s="26"/>
      <c r="H197" s="137">
        <v>247360</v>
      </c>
      <c r="I197" s="26"/>
      <c r="J197" s="137">
        <v>436241</v>
      </c>
      <c r="L197" s="149"/>
    </row>
    <row r="198" spans="1:12" ht="15" customHeight="1">
      <c r="A198" s="23"/>
      <c r="B198" s="103" t="s">
        <v>64</v>
      </c>
      <c r="C198" s="111"/>
      <c r="D198" s="111"/>
      <c r="E198" s="111"/>
      <c r="F198" s="111"/>
      <c r="G198" s="26"/>
      <c r="H198" s="137">
        <v>81220</v>
      </c>
      <c r="I198" s="26"/>
      <c r="J198" s="137">
        <v>0</v>
      </c>
      <c r="L198" s="149"/>
    </row>
    <row r="199" spans="1:12" ht="15" customHeight="1">
      <c r="A199" s="23"/>
      <c r="B199" s="103" t="s">
        <v>218</v>
      </c>
      <c r="C199" s="111"/>
      <c r="D199" s="111"/>
      <c r="E199" s="111"/>
      <c r="F199" s="111"/>
      <c r="G199" s="26"/>
      <c r="H199" s="137">
        <v>2608000</v>
      </c>
      <c r="I199" s="26"/>
      <c r="J199" s="137">
        <v>1714000</v>
      </c>
    </row>
    <row r="200" spans="1:12" ht="15" customHeight="1">
      <c r="A200" s="23"/>
      <c r="B200" s="103" t="s">
        <v>81</v>
      </c>
      <c r="C200" s="111"/>
      <c r="D200" s="111"/>
      <c r="E200" s="111"/>
      <c r="F200" s="111"/>
      <c r="G200" s="26"/>
      <c r="H200" s="137">
        <v>0</v>
      </c>
      <c r="I200" s="26"/>
      <c r="J200" s="137">
        <v>0</v>
      </c>
      <c r="L200" s="150"/>
    </row>
    <row r="201" spans="1:12" ht="15" customHeight="1">
      <c r="A201" s="23"/>
      <c r="B201" s="103" t="s">
        <v>283</v>
      </c>
      <c r="C201" s="111"/>
      <c r="D201" s="111"/>
      <c r="E201" s="111"/>
      <c r="F201" s="111"/>
      <c r="G201" s="26"/>
      <c r="H201" s="137">
        <v>800000</v>
      </c>
      <c r="I201" s="26"/>
      <c r="J201" s="137">
        <v>0</v>
      </c>
    </row>
    <row r="202" spans="1:12" ht="15" customHeight="1">
      <c r="A202" s="23"/>
      <c r="B202" s="103" t="s">
        <v>221</v>
      </c>
      <c r="C202" s="111"/>
      <c r="D202" s="111"/>
      <c r="E202" s="111"/>
      <c r="F202" s="111"/>
      <c r="G202" s="26"/>
      <c r="H202" s="137">
        <v>0</v>
      </c>
      <c r="I202" s="26"/>
      <c r="J202" s="137" t="s">
        <v>244</v>
      </c>
    </row>
    <row r="203" spans="1:12" ht="15" customHeight="1">
      <c r="A203" s="23"/>
      <c r="B203" s="103" t="s">
        <v>258</v>
      </c>
      <c r="C203" s="111"/>
      <c r="D203" s="167" t="s">
        <v>245</v>
      </c>
      <c r="E203" s="111"/>
      <c r="F203" s="111"/>
      <c r="G203" s="26"/>
      <c r="H203" s="137">
        <v>0</v>
      </c>
      <c r="I203" s="26"/>
      <c r="J203" s="137">
        <v>195800</v>
      </c>
      <c r="L203" s="150"/>
    </row>
    <row r="204" spans="1:12" ht="15" customHeight="1">
      <c r="A204" s="23"/>
      <c r="B204" s="103" t="s">
        <v>121</v>
      </c>
      <c r="C204" s="111"/>
      <c r="D204" s="111"/>
      <c r="E204" s="111"/>
      <c r="F204" s="111"/>
      <c r="G204" s="26"/>
      <c r="H204" s="137">
        <v>0</v>
      </c>
      <c r="I204" s="26"/>
      <c r="J204" s="137">
        <v>0</v>
      </c>
    </row>
    <row r="205" spans="1:12" ht="15" customHeight="1">
      <c r="A205" s="23"/>
      <c r="B205" s="103" t="s">
        <v>198</v>
      </c>
      <c r="C205" s="111"/>
      <c r="D205" s="111"/>
      <c r="E205" s="111"/>
      <c r="F205" s="111"/>
      <c r="G205" s="137">
        <v>5000</v>
      </c>
      <c r="H205" s="151"/>
      <c r="I205" s="26"/>
      <c r="J205" s="137">
        <v>0</v>
      </c>
    </row>
    <row r="206" spans="1:12" ht="15" customHeight="1" thickBot="1">
      <c r="A206" s="23"/>
      <c r="B206" s="65"/>
      <c r="C206" s="65"/>
      <c r="D206" s="65"/>
      <c r="E206" s="65"/>
      <c r="F206" s="65"/>
      <c r="G206" s="22">
        <f>SUM(G195:G205)</f>
        <v>5000</v>
      </c>
      <c r="H206" s="22">
        <f>SUM(H195:H205)</f>
        <v>3976244</v>
      </c>
      <c r="I206" s="26"/>
      <c r="J206" s="22">
        <f>SUM(J195:J205)</f>
        <v>2346041</v>
      </c>
      <c r="L206" s="126">
        <f>G206+H206</f>
        <v>3981244</v>
      </c>
    </row>
    <row r="207" spans="1:12" ht="15" customHeight="1" thickTop="1">
      <c r="A207" s="178"/>
      <c r="B207" s="181"/>
      <c r="C207" s="181"/>
      <c r="D207" s="181"/>
      <c r="E207" s="181"/>
      <c r="F207" s="181"/>
      <c r="G207" s="177"/>
      <c r="H207" s="177"/>
      <c r="I207" s="177"/>
      <c r="J207" s="177"/>
    </row>
    <row r="208" spans="1:12" ht="15" customHeight="1">
      <c r="A208" s="23" t="s">
        <v>91</v>
      </c>
      <c r="B208" s="111" t="s">
        <v>172</v>
      </c>
      <c r="G208" s="26"/>
      <c r="H208" s="26"/>
      <c r="I208" s="26"/>
      <c r="J208" s="26"/>
    </row>
    <row r="209" spans="1:10" ht="15" customHeight="1">
      <c r="A209" s="23"/>
      <c r="B209" s="103" t="s">
        <v>88</v>
      </c>
      <c r="C209" s="111"/>
      <c r="D209" s="111"/>
      <c r="E209" s="111"/>
      <c r="F209" s="111"/>
      <c r="G209" s="26"/>
      <c r="H209" s="137">
        <v>0</v>
      </c>
      <c r="I209" s="26"/>
      <c r="J209" s="137">
        <v>0</v>
      </c>
    </row>
    <row r="210" spans="1:10" ht="15" customHeight="1">
      <c r="A210" s="23"/>
      <c r="B210" s="103" t="s">
        <v>59</v>
      </c>
      <c r="C210" s="111"/>
      <c r="D210" s="111"/>
      <c r="E210" s="111"/>
      <c r="F210" s="111"/>
      <c r="G210" s="26"/>
      <c r="H210" s="137">
        <v>0</v>
      </c>
      <c r="I210" s="26"/>
      <c r="J210" s="137">
        <v>0</v>
      </c>
    </row>
    <row r="211" spans="1:10" ht="15" customHeight="1">
      <c r="A211" s="23"/>
      <c r="B211" s="103" t="s">
        <v>80</v>
      </c>
      <c r="C211" s="111"/>
      <c r="D211" s="111"/>
      <c r="E211" s="111"/>
      <c r="F211" s="111"/>
      <c r="G211" s="26"/>
      <c r="H211" s="137">
        <v>0</v>
      </c>
      <c r="I211" s="26"/>
      <c r="J211" s="137">
        <v>0</v>
      </c>
    </row>
    <row r="212" spans="1:10" ht="15" customHeight="1">
      <c r="A212" s="23"/>
      <c r="B212" s="103" t="s">
        <v>64</v>
      </c>
      <c r="C212" s="111"/>
      <c r="D212" s="111"/>
      <c r="E212" s="111"/>
      <c r="F212" s="111"/>
      <c r="G212" s="26"/>
      <c r="H212" s="137">
        <v>0</v>
      </c>
      <c r="I212" s="26"/>
      <c r="J212" s="137">
        <v>0</v>
      </c>
    </row>
    <row r="213" spans="1:10" ht="15" customHeight="1">
      <c r="A213" s="23"/>
      <c r="B213" s="103" t="s">
        <v>218</v>
      </c>
      <c r="C213" s="111"/>
      <c r="D213" s="111"/>
      <c r="E213" s="111"/>
      <c r="F213" s="111"/>
      <c r="G213" s="26"/>
      <c r="H213" s="137">
        <v>0</v>
      </c>
      <c r="I213" s="26"/>
      <c r="J213" s="137">
        <v>0</v>
      </c>
    </row>
    <row r="214" spans="1:10" ht="15" customHeight="1">
      <c r="A214" s="23"/>
      <c r="B214" s="103" t="s">
        <v>81</v>
      </c>
      <c r="C214" s="111"/>
      <c r="D214" s="111"/>
      <c r="E214" s="111"/>
      <c r="F214" s="111"/>
      <c r="G214" s="26"/>
      <c r="H214" s="137">
        <v>0</v>
      </c>
      <c r="I214" s="26"/>
      <c r="J214" s="137">
        <v>0</v>
      </c>
    </row>
    <row r="215" spans="1:10" ht="15" customHeight="1">
      <c r="A215" s="23"/>
      <c r="B215" s="103" t="s">
        <v>283</v>
      </c>
      <c r="C215" s="111"/>
      <c r="D215" s="111"/>
      <c r="E215" s="111"/>
      <c r="F215" s="111"/>
      <c r="G215" s="26"/>
      <c r="H215" s="137">
        <v>50000</v>
      </c>
      <c r="I215" s="26"/>
      <c r="J215" s="137">
        <v>0</v>
      </c>
    </row>
    <row r="216" spans="1:10" ht="15" customHeight="1">
      <c r="A216" s="23"/>
      <c r="B216" s="103" t="s">
        <v>221</v>
      </c>
      <c r="C216" s="111"/>
      <c r="D216" s="111"/>
      <c r="E216" s="111"/>
      <c r="F216" s="111"/>
      <c r="G216" s="26"/>
      <c r="H216" s="137">
        <v>0</v>
      </c>
      <c r="I216" s="26"/>
      <c r="J216" s="137">
        <v>0</v>
      </c>
    </row>
    <row r="217" spans="1:10" ht="15" customHeight="1">
      <c r="A217" s="23"/>
      <c r="B217" s="103" t="s">
        <v>259</v>
      </c>
      <c r="C217" s="111"/>
      <c r="D217" s="111"/>
      <c r="E217" s="111"/>
      <c r="F217" s="111"/>
      <c r="G217" s="26"/>
      <c r="H217" s="137">
        <v>431928</v>
      </c>
      <c r="I217" s="26"/>
      <c r="J217" s="137">
        <v>143400</v>
      </c>
    </row>
    <row r="218" spans="1:10" ht="15" customHeight="1">
      <c r="A218" s="23"/>
      <c r="B218" s="103" t="s">
        <v>121</v>
      </c>
      <c r="C218" s="111"/>
      <c r="D218" s="111"/>
      <c r="E218" s="111"/>
      <c r="F218" s="111"/>
      <c r="G218" s="26"/>
      <c r="H218" s="137">
        <v>0</v>
      </c>
      <c r="I218" s="26"/>
      <c r="J218" s="137"/>
    </row>
    <row r="219" spans="1:10" ht="15" customHeight="1">
      <c r="A219" s="23"/>
      <c r="B219" s="103" t="s">
        <v>323</v>
      </c>
      <c r="C219" s="111"/>
      <c r="D219" s="111"/>
      <c r="E219" s="111"/>
      <c r="F219" s="111"/>
      <c r="G219" s="137">
        <v>0</v>
      </c>
      <c r="H219" s="151"/>
      <c r="I219" s="26"/>
      <c r="J219" s="137">
        <v>0</v>
      </c>
    </row>
    <row r="220" spans="1:10" ht="15" customHeight="1" thickBot="1">
      <c r="A220" s="23"/>
      <c r="B220" s="65"/>
      <c r="C220" s="65"/>
      <c r="D220" s="65"/>
      <c r="E220" s="65"/>
      <c r="F220" s="65"/>
      <c r="G220" s="22">
        <f>SUM(G209:G219)</f>
        <v>0</v>
      </c>
      <c r="H220" s="22">
        <f>SUM(H209:H219)</f>
        <v>481928</v>
      </c>
      <c r="I220" s="26"/>
      <c r="J220" s="22">
        <f>SUM(J209:J219)</f>
        <v>143400</v>
      </c>
    </row>
    <row r="221" spans="1:10" ht="15" customHeight="1" thickTop="1">
      <c r="A221" s="178"/>
      <c r="B221" s="181"/>
      <c r="C221" s="181"/>
      <c r="D221" s="181"/>
      <c r="E221" s="181"/>
      <c r="F221" s="181"/>
      <c r="G221" s="177"/>
      <c r="H221" s="177"/>
      <c r="I221" s="177"/>
      <c r="J221" s="177"/>
    </row>
    <row r="222" spans="1:10" ht="15" customHeight="1">
      <c r="A222" s="23" t="s">
        <v>92</v>
      </c>
      <c r="B222" s="12" t="s">
        <v>173</v>
      </c>
      <c r="G222" s="26"/>
      <c r="H222" s="26"/>
      <c r="I222" s="26"/>
      <c r="J222" s="26"/>
    </row>
    <row r="223" spans="1:10" ht="15" customHeight="1">
      <c r="A223" s="23"/>
      <c r="B223" s="103" t="s">
        <v>88</v>
      </c>
      <c r="C223" s="111"/>
      <c r="D223" s="111"/>
      <c r="E223" s="111"/>
      <c r="F223" s="111"/>
      <c r="G223" s="26"/>
      <c r="H223" s="137">
        <v>0</v>
      </c>
      <c r="I223" s="26"/>
      <c r="J223" s="137">
        <v>0</v>
      </c>
    </row>
    <row r="224" spans="1:10" ht="15" customHeight="1">
      <c r="A224" s="23"/>
      <c r="B224" s="103" t="s">
        <v>59</v>
      </c>
      <c r="C224" s="111"/>
      <c r="D224" s="111"/>
      <c r="E224" s="111"/>
      <c r="F224" s="111"/>
      <c r="G224" s="26"/>
      <c r="H224" s="137">
        <v>0</v>
      </c>
      <c r="I224" s="26"/>
      <c r="J224" s="137">
        <v>0</v>
      </c>
    </row>
    <row r="225" spans="1:10" ht="15" customHeight="1">
      <c r="A225" s="23"/>
      <c r="B225" s="103" t="s">
        <v>80</v>
      </c>
      <c r="C225" s="111"/>
      <c r="D225" s="111"/>
      <c r="E225" s="111"/>
      <c r="F225" s="111"/>
      <c r="G225" s="26"/>
      <c r="H225" s="137">
        <v>0</v>
      </c>
      <c r="I225" s="26"/>
      <c r="J225" s="137">
        <v>0</v>
      </c>
    </row>
    <row r="226" spans="1:10" ht="15" customHeight="1">
      <c r="A226" s="23"/>
      <c r="B226" s="103" t="s">
        <v>64</v>
      </c>
      <c r="C226" s="111"/>
      <c r="D226" s="111"/>
      <c r="E226" s="111"/>
      <c r="F226" s="111"/>
      <c r="G226" s="26"/>
      <c r="H226" s="137">
        <v>0</v>
      </c>
      <c r="I226" s="26"/>
      <c r="J226" s="137">
        <v>0</v>
      </c>
    </row>
    <row r="227" spans="1:10" ht="15" customHeight="1">
      <c r="A227" s="23"/>
      <c r="B227" s="103" t="s">
        <v>218</v>
      </c>
      <c r="C227" s="111"/>
      <c r="D227" s="111"/>
      <c r="E227" s="111"/>
      <c r="F227" s="111"/>
      <c r="G227" s="26"/>
      <c r="H227" s="137">
        <v>0</v>
      </c>
      <c r="I227" s="26"/>
      <c r="J227" s="137">
        <v>0</v>
      </c>
    </row>
    <row r="228" spans="1:10" ht="15" customHeight="1">
      <c r="A228" s="23"/>
      <c r="B228" s="103" t="s">
        <v>81</v>
      </c>
      <c r="C228" s="111"/>
      <c r="D228" s="111"/>
      <c r="E228" s="111"/>
      <c r="F228" s="111"/>
      <c r="G228" s="26"/>
      <c r="H228" s="137">
        <v>0</v>
      </c>
      <c r="I228" s="26"/>
      <c r="J228" s="137">
        <v>0</v>
      </c>
    </row>
    <row r="229" spans="1:10" ht="15" customHeight="1">
      <c r="A229" s="23"/>
      <c r="B229" s="103" t="s">
        <v>219</v>
      </c>
      <c r="C229" s="111"/>
      <c r="D229" s="111"/>
      <c r="E229" s="111"/>
      <c r="F229" s="111"/>
      <c r="G229" s="26"/>
      <c r="H229" s="137">
        <v>0</v>
      </c>
      <c r="I229" s="26"/>
      <c r="J229" s="137">
        <v>0</v>
      </c>
    </row>
    <row r="230" spans="1:10" ht="15" customHeight="1">
      <c r="A230" s="23"/>
      <c r="B230" s="103" t="s">
        <v>221</v>
      </c>
      <c r="C230" s="111"/>
      <c r="D230" s="111"/>
      <c r="E230" s="111"/>
      <c r="F230" s="111"/>
      <c r="G230" s="26"/>
      <c r="H230" s="137">
        <v>0</v>
      </c>
      <c r="I230" s="26"/>
      <c r="J230" s="137">
        <v>0</v>
      </c>
    </row>
    <row r="231" spans="1:10" ht="15" customHeight="1">
      <c r="A231" s="23"/>
      <c r="B231" s="103" t="s">
        <v>56</v>
      </c>
      <c r="C231" s="111"/>
      <c r="D231" s="111"/>
      <c r="E231" s="111"/>
      <c r="F231" s="111"/>
      <c r="G231" s="26"/>
      <c r="H231" s="137">
        <v>0</v>
      </c>
      <c r="I231" s="26"/>
      <c r="J231" s="137">
        <v>100000</v>
      </c>
    </row>
    <row r="232" spans="1:10" ht="15" customHeight="1">
      <c r="A232" s="23"/>
      <c r="B232" s="103" t="s">
        <v>121</v>
      </c>
      <c r="C232" s="111"/>
      <c r="D232" s="111"/>
      <c r="E232" s="111"/>
      <c r="F232" s="111"/>
      <c r="G232" s="26"/>
      <c r="H232" s="137">
        <v>0</v>
      </c>
      <c r="I232" s="26"/>
      <c r="J232" s="137">
        <v>0</v>
      </c>
    </row>
    <row r="233" spans="1:10" ht="15" customHeight="1">
      <c r="A233" s="23"/>
      <c r="B233" s="103" t="s">
        <v>198</v>
      </c>
      <c r="C233" s="111"/>
      <c r="D233" s="111"/>
      <c r="E233" s="111"/>
      <c r="F233" s="111"/>
      <c r="G233" s="137">
        <v>0</v>
      </c>
      <c r="H233" s="151"/>
      <c r="I233" s="26"/>
      <c r="J233" s="137">
        <v>0</v>
      </c>
    </row>
    <row r="234" spans="1:10" ht="15" customHeight="1" thickBot="1">
      <c r="A234" s="23"/>
      <c r="B234" s="65"/>
      <c r="C234" s="65"/>
      <c r="D234" s="65"/>
      <c r="E234" s="65"/>
      <c r="F234" s="65"/>
      <c r="G234" s="22">
        <f>SUM(G223:G233)</f>
        <v>0</v>
      </c>
      <c r="H234" s="22">
        <f>SUM(H223:H233)</f>
        <v>0</v>
      </c>
      <c r="I234" s="26"/>
      <c r="J234" s="22">
        <f>SUM(J223:J233)</f>
        <v>100000</v>
      </c>
    </row>
    <row r="235" spans="1:10" ht="15" customHeight="1" thickTop="1">
      <c r="A235" s="16"/>
      <c r="B235" s="170"/>
      <c r="C235" s="170"/>
      <c r="D235" s="170"/>
      <c r="E235" s="170"/>
      <c r="F235" s="170"/>
      <c r="G235" s="21"/>
      <c r="H235" s="21"/>
      <c r="I235" s="21"/>
      <c r="J235" s="21"/>
    </row>
    <row r="236" spans="1:10" ht="15" customHeight="1">
      <c r="A236" s="178"/>
      <c r="B236" s="180"/>
      <c r="C236" s="180"/>
      <c r="D236" s="180"/>
      <c r="E236" s="180"/>
      <c r="F236" s="180"/>
      <c r="G236" s="177"/>
      <c r="H236" s="177"/>
      <c r="I236" s="177"/>
      <c r="J236" s="177"/>
    </row>
    <row r="237" spans="1:10" ht="15" customHeight="1">
      <c r="A237" s="23"/>
      <c r="B237" s="65"/>
      <c r="C237" s="65"/>
      <c r="D237" s="65"/>
      <c r="E237" s="65"/>
      <c r="F237" s="65"/>
      <c r="G237" s="21"/>
      <c r="H237" s="21"/>
      <c r="I237" s="26"/>
      <c r="J237" s="21"/>
    </row>
    <row r="238" spans="1:10" ht="15" customHeight="1">
      <c r="A238" s="23"/>
      <c r="B238" s="65"/>
      <c r="C238" s="65"/>
      <c r="D238" s="65"/>
      <c r="E238" s="65"/>
      <c r="F238" s="65"/>
      <c r="G238" s="21"/>
      <c r="H238" s="21"/>
      <c r="I238" s="26"/>
      <c r="J238" s="21"/>
    </row>
    <row r="239" spans="1:10" ht="15" customHeight="1">
      <c r="A239" s="23"/>
      <c r="B239" s="65"/>
      <c r="C239" s="65"/>
      <c r="D239" s="65"/>
      <c r="E239" s="65"/>
      <c r="F239" s="65"/>
      <c r="G239" s="21"/>
      <c r="H239" s="21"/>
      <c r="I239" s="26"/>
      <c r="J239" s="21"/>
    </row>
    <row r="240" spans="1:10" ht="15" customHeight="1">
      <c r="A240" s="23"/>
      <c r="B240" s="65"/>
      <c r="C240" s="65"/>
      <c r="D240" s="65"/>
      <c r="E240" s="65"/>
      <c r="F240" s="65"/>
      <c r="G240" s="21"/>
      <c r="H240" s="21"/>
      <c r="I240" s="26"/>
      <c r="J240" s="21"/>
    </row>
    <row r="241" spans="1:12" ht="15" customHeight="1">
      <c r="A241" s="23"/>
      <c r="B241" s="65"/>
      <c r="C241" s="65"/>
      <c r="D241" s="65"/>
      <c r="E241" s="65"/>
      <c r="F241" s="65"/>
      <c r="G241" s="21"/>
      <c r="H241" s="21"/>
      <c r="I241" s="26"/>
      <c r="J241" s="21"/>
    </row>
    <row r="242" spans="1:12" ht="15" customHeight="1">
      <c r="A242" s="23"/>
      <c r="B242" s="65"/>
      <c r="C242" s="65"/>
      <c r="D242" s="65"/>
      <c r="E242" s="65"/>
      <c r="F242" s="65"/>
      <c r="G242" s="21"/>
      <c r="H242" s="21"/>
      <c r="I242" s="26"/>
      <c r="J242" s="21"/>
    </row>
    <row r="243" spans="1:12" ht="2.25" customHeight="1">
      <c r="A243" s="23"/>
      <c r="B243" s="65"/>
      <c r="C243" s="65"/>
      <c r="D243" s="65"/>
      <c r="E243" s="65"/>
      <c r="F243" s="65"/>
      <c r="G243" s="21"/>
      <c r="H243" s="21"/>
      <c r="I243" s="26"/>
      <c r="J243" s="21"/>
    </row>
    <row r="244" spans="1:12" ht="15" hidden="1" customHeight="1">
      <c r="A244" s="23"/>
      <c r="B244" s="65"/>
      <c r="C244" s="65"/>
      <c r="D244" s="65"/>
      <c r="E244" s="65"/>
      <c r="F244" s="65"/>
      <c r="G244" s="21"/>
      <c r="H244" s="21"/>
      <c r="I244" s="26"/>
      <c r="J244" s="21"/>
    </row>
    <row r="245" spans="1:12" ht="15" customHeight="1">
      <c r="A245" s="178"/>
      <c r="B245" s="181"/>
      <c r="C245" s="181"/>
      <c r="D245" s="181"/>
      <c r="E245" s="181"/>
      <c r="F245" s="181"/>
      <c r="G245" s="177"/>
      <c r="H245" s="177"/>
      <c r="I245" s="177"/>
      <c r="J245" s="177"/>
    </row>
    <row r="246" spans="1:12" ht="15" customHeight="1">
      <c r="A246" s="23" t="s">
        <v>93</v>
      </c>
      <c r="B246" s="12" t="s">
        <v>174</v>
      </c>
      <c r="G246" s="26"/>
      <c r="H246" s="26"/>
      <c r="I246" s="26"/>
      <c r="J246" s="26"/>
    </row>
    <row r="247" spans="1:12" ht="15" customHeight="1">
      <c r="A247" s="23"/>
      <c r="B247" s="103" t="s">
        <v>88</v>
      </c>
      <c r="C247" s="111"/>
      <c r="D247" s="111"/>
      <c r="E247" s="111"/>
      <c r="F247" s="111"/>
      <c r="G247" s="26"/>
      <c r="H247" s="137">
        <v>450000</v>
      </c>
      <c r="I247" s="26"/>
      <c r="J247" s="137">
        <v>200000</v>
      </c>
    </row>
    <row r="248" spans="1:12" ht="15" customHeight="1">
      <c r="A248" s="23"/>
      <c r="B248" s="103" t="s">
        <v>59</v>
      </c>
      <c r="C248" s="111"/>
      <c r="D248" s="111"/>
      <c r="E248" s="111"/>
      <c r="F248" s="111"/>
      <c r="G248" s="26"/>
      <c r="H248" s="137">
        <v>0</v>
      </c>
      <c r="I248" s="26"/>
      <c r="J248" s="137">
        <v>0</v>
      </c>
    </row>
    <row r="249" spans="1:12" ht="15" customHeight="1">
      <c r="A249" s="23"/>
      <c r="B249" s="103" t="s">
        <v>80</v>
      </c>
      <c r="C249" s="111"/>
      <c r="D249" s="111"/>
      <c r="E249" s="111"/>
      <c r="F249" s="111"/>
      <c r="G249" s="26"/>
      <c r="H249" s="137">
        <v>0</v>
      </c>
      <c r="I249" s="26"/>
      <c r="J249" s="137">
        <v>0</v>
      </c>
    </row>
    <row r="250" spans="1:12" ht="15" customHeight="1">
      <c r="A250" s="23"/>
      <c r="B250" s="103" t="s">
        <v>64</v>
      </c>
      <c r="C250" s="111"/>
      <c r="D250" s="111"/>
      <c r="E250" s="111"/>
      <c r="F250" s="111"/>
      <c r="G250" s="26"/>
      <c r="H250" s="137">
        <v>200000</v>
      </c>
      <c r="I250" s="26"/>
      <c r="J250" s="137">
        <v>163000</v>
      </c>
    </row>
    <row r="251" spans="1:12" ht="15" customHeight="1">
      <c r="A251" s="23"/>
      <c r="B251" s="103" t="s">
        <v>218</v>
      </c>
      <c r="C251" s="111"/>
      <c r="D251" s="111"/>
      <c r="E251" s="111"/>
      <c r="F251" s="111"/>
      <c r="G251" s="26"/>
      <c r="H251" s="137">
        <v>0</v>
      </c>
      <c r="I251" s="26"/>
      <c r="J251" s="137">
        <v>0</v>
      </c>
    </row>
    <row r="252" spans="1:12" ht="15" customHeight="1">
      <c r="A252" s="23"/>
      <c r="B252" s="103" t="s">
        <v>81</v>
      </c>
      <c r="C252" s="111"/>
      <c r="D252" s="111"/>
      <c r="E252" s="111"/>
      <c r="F252" s="111"/>
      <c r="G252" s="26"/>
      <c r="H252" s="137">
        <v>0</v>
      </c>
      <c r="I252" s="26"/>
      <c r="J252" s="137">
        <v>0</v>
      </c>
      <c r="L252" s="7">
        <v>6</v>
      </c>
    </row>
    <row r="253" spans="1:12" ht="15" customHeight="1">
      <c r="A253" s="23"/>
      <c r="B253" s="103" t="s">
        <v>283</v>
      </c>
      <c r="C253" s="111"/>
      <c r="D253" s="111"/>
      <c r="E253" s="111"/>
      <c r="F253" s="111"/>
      <c r="G253" s="26"/>
      <c r="H253" s="137">
        <v>460000</v>
      </c>
      <c r="I253" s="26"/>
      <c r="J253" s="137">
        <v>0</v>
      </c>
    </row>
    <row r="254" spans="1:12" ht="15" customHeight="1">
      <c r="A254" s="23"/>
      <c r="B254" s="103" t="s">
        <v>221</v>
      </c>
      <c r="C254" s="111"/>
      <c r="D254" s="111"/>
      <c r="E254" s="111"/>
      <c r="F254" s="111"/>
      <c r="G254" s="26"/>
      <c r="H254" s="137">
        <v>0</v>
      </c>
      <c r="I254" s="26"/>
      <c r="J254" s="137">
        <v>0</v>
      </c>
    </row>
    <row r="255" spans="1:12" ht="15" customHeight="1">
      <c r="A255" s="23"/>
      <c r="B255" s="103" t="s">
        <v>56</v>
      </c>
      <c r="C255" s="111"/>
      <c r="D255" s="167" t="s">
        <v>246</v>
      </c>
      <c r="E255" s="111"/>
      <c r="F255" s="111"/>
      <c r="G255" s="26"/>
      <c r="H255" s="137">
        <v>143976</v>
      </c>
      <c r="I255" s="26"/>
      <c r="J255" s="137">
        <v>170000</v>
      </c>
    </row>
    <row r="256" spans="1:12" ht="15" customHeight="1">
      <c r="A256" s="23"/>
      <c r="B256" s="103" t="s">
        <v>121</v>
      </c>
      <c r="C256" s="111"/>
      <c r="D256" s="111"/>
      <c r="E256" s="111"/>
      <c r="F256" s="111"/>
      <c r="G256" s="26"/>
      <c r="H256" s="137">
        <v>0</v>
      </c>
      <c r="I256" s="26"/>
      <c r="J256" s="137">
        <v>0</v>
      </c>
    </row>
    <row r="257" spans="1:10" ht="15" customHeight="1">
      <c r="A257" s="23"/>
      <c r="B257" s="103" t="s">
        <v>324</v>
      </c>
      <c r="C257" s="111"/>
      <c r="D257" s="111"/>
      <c r="E257" s="111"/>
      <c r="F257" s="111"/>
      <c r="G257" s="137">
        <v>50000</v>
      </c>
      <c r="H257" s="151"/>
      <c r="I257" s="26"/>
      <c r="J257" s="137">
        <v>0</v>
      </c>
    </row>
    <row r="258" spans="1:10" ht="15" customHeight="1" thickBot="1">
      <c r="A258" s="23"/>
      <c r="B258" s="65"/>
      <c r="C258" s="65"/>
      <c r="D258" s="65"/>
      <c r="E258" s="65"/>
      <c r="F258" s="65"/>
      <c r="G258" s="22">
        <f>SUM(G247:G257)</f>
        <v>50000</v>
      </c>
      <c r="H258" s="22">
        <f>SUM(H247:H257)</f>
        <v>1253976</v>
      </c>
      <c r="I258" s="26"/>
      <c r="J258" s="22">
        <f>SUM(J247:J257)</f>
        <v>533000</v>
      </c>
    </row>
    <row r="259" spans="1:10" ht="15" customHeight="1" thickTop="1">
      <c r="A259" s="23"/>
      <c r="B259" s="65"/>
      <c r="C259" s="65"/>
      <c r="D259" s="65"/>
      <c r="E259" s="65"/>
      <c r="F259" s="65"/>
      <c r="G259" s="21"/>
      <c r="H259" s="21"/>
      <c r="I259" s="26"/>
      <c r="J259" s="21"/>
    </row>
    <row r="260" spans="1:10" ht="15" customHeight="1">
      <c r="A260" s="23"/>
      <c r="B260" s="65"/>
      <c r="C260" s="65"/>
      <c r="D260" s="65"/>
      <c r="E260" s="65"/>
      <c r="F260" s="65"/>
      <c r="G260" s="21"/>
      <c r="H260" s="21"/>
      <c r="I260" s="26"/>
      <c r="J260" s="21"/>
    </row>
    <row r="261" spans="1:10" ht="15" customHeight="1">
      <c r="A261" s="23"/>
      <c r="B261" s="65"/>
      <c r="C261" s="65"/>
      <c r="D261" s="65"/>
      <c r="E261" s="65"/>
      <c r="F261" s="65"/>
      <c r="G261" s="21"/>
      <c r="H261" s="21"/>
      <c r="I261" s="26"/>
      <c r="J261" s="21"/>
    </row>
    <row r="262" spans="1:10" ht="15" customHeight="1">
      <c r="A262" s="178"/>
      <c r="B262" s="181"/>
      <c r="C262" s="181"/>
      <c r="D262" s="181"/>
      <c r="E262" s="181"/>
      <c r="F262" s="181"/>
      <c r="G262" s="177"/>
      <c r="H262" s="177"/>
      <c r="I262" s="177"/>
      <c r="J262" s="177"/>
    </row>
    <row r="263" spans="1:10" ht="15" customHeight="1">
      <c r="A263" s="23" t="s">
        <v>94</v>
      </c>
      <c r="B263" s="12" t="s">
        <v>175</v>
      </c>
      <c r="G263" s="26"/>
      <c r="H263" s="26"/>
      <c r="I263" s="26"/>
      <c r="J263" s="26"/>
    </row>
    <row r="264" spans="1:10" ht="15" customHeight="1">
      <c r="A264" s="23"/>
      <c r="B264" s="103" t="s">
        <v>88</v>
      </c>
      <c r="C264" s="111"/>
      <c r="D264" s="111"/>
      <c r="E264" s="111"/>
      <c r="F264" s="111"/>
      <c r="G264" s="26"/>
      <c r="H264" s="137">
        <v>0</v>
      </c>
      <c r="I264" s="26"/>
      <c r="J264" s="137">
        <v>0</v>
      </c>
    </row>
    <row r="265" spans="1:10" ht="15" customHeight="1">
      <c r="A265" s="23"/>
      <c r="B265" s="103" t="s">
        <v>59</v>
      </c>
      <c r="C265" s="111"/>
      <c r="D265" s="111"/>
      <c r="E265" s="111"/>
      <c r="F265" s="111"/>
      <c r="G265" s="26"/>
      <c r="H265" s="137">
        <v>0</v>
      </c>
      <c r="I265" s="26"/>
      <c r="J265" s="137">
        <v>0</v>
      </c>
    </row>
    <row r="266" spans="1:10" ht="15" customHeight="1">
      <c r="A266" s="23"/>
      <c r="B266" s="103" t="s">
        <v>80</v>
      </c>
      <c r="C266" s="111"/>
      <c r="D266" s="111"/>
      <c r="E266" s="111"/>
      <c r="F266" s="111"/>
      <c r="G266" s="26"/>
      <c r="H266" s="137">
        <v>0</v>
      </c>
      <c r="I266" s="26"/>
      <c r="J266" s="137">
        <v>0</v>
      </c>
    </row>
    <row r="267" spans="1:10" ht="15" customHeight="1">
      <c r="A267" s="23"/>
      <c r="B267" s="103" t="s">
        <v>64</v>
      </c>
      <c r="C267" s="111"/>
      <c r="D267" s="111"/>
      <c r="E267" s="111"/>
      <c r="F267" s="111"/>
      <c r="G267" s="26"/>
      <c r="H267" s="137">
        <v>0</v>
      </c>
      <c r="I267" s="26"/>
      <c r="J267" s="137">
        <v>0</v>
      </c>
    </row>
    <row r="268" spans="1:10" ht="15" customHeight="1">
      <c r="A268" s="23"/>
      <c r="B268" s="103" t="s">
        <v>218</v>
      </c>
      <c r="C268" s="111"/>
      <c r="D268" s="111"/>
      <c r="E268" s="111"/>
      <c r="F268" s="111"/>
      <c r="G268" s="26"/>
      <c r="H268" s="137">
        <v>0</v>
      </c>
      <c r="I268" s="26"/>
      <c r="J268" s="137">
        <v>0</v>
      </c>
    </row>
    <row r="269" spans="1:10" ht="15" customHeight="1">
      <c r="A269" s="23"/>
      <c r="B269" s="103" t="s">
        <v>81</v>
      </c>
      <c r="C269" s="111"/>
      <c r="D269" s="111"/>
      <c r="E269" s="111"/>
      <c r="F269" s="111"/>
      <c r="G269" s="26"/>
      <c r="H269" s="137">
        <v>0</v>
      </c>
      <c r="I269" s="26"/>
      <c r="J269" s="137">
        <v>0</v>
      </c>
    </row>
    <row r="270" spans="1:10" ht="15" customHeight="1">
      <c r="A270" s="23"/>
      <c r="B270" s="103" t="s">
        <v>219</v>
      </c>
      <c r="C270" s="111"/>
      <c r="D270" s="111"/>
      <c r="E270" s="111"/>
      <c r="F270" s="111"/>
      <c r="G270" s="26"/>
      <c r="H270" s="137">
        <v>0</v>
      </c>
      <c r="I270" s="26"/>
      <c r="J270" s="137">
        <v>0</v>
      </c>
    </row>
    <row r="271" spans="1:10" ht="15" customHeight="1">
      <c r="A271" s="23"/>
      <c r="B271" s="103" t="s">
        <v>221</v>
      </c>
      <c r="C271" s="111"/>
      <c r="D271" s="111"/>
      <c r="E271" s="111"/>
      <c r="F271" s="111"/>
      <c r="G271" s="26"/>
      <c r="H271" s="137">
        <v>0</v>
      </c>
      <c r="I271" s="26"/>
      <c r="J271" s="137">
        <v>0</v>
      </c>
    </row>
    <row r="272" spans="1:10" ht="15" customHeight="1">
      <c r="A272" s="23"/>
      <c r="B272" s="103" t="s">
        <v>260</v>
      </c>
      <c r="C272" s="111"/>
      <c r="D272" s="111"/>
      <c r="E272" s="111"/>
      <c r="F272" s="111"/>
      <c r="G272" s="26"/>
      <c r="H272" s="137">
        <v>0</v>
      </c>
      <c r="I272" s="26"/>
      <c r="J272" s="137">
        <v>0</v>
      </c>
    </row>
    <row r="273" spans="1:10" ht="15" customHeight="1">
      <c r="A273" s="23"/>
      <c r="B273" s="103" t="s">
        <v>121</v>
      </c>
      <c r="C273" s="111"/>
      <c r="D273" s="111"/>
      <c r="E273" s="111"/>
      <c r="F273" s="111"/>
      <c r="G273" s="26"/>
      <c r="H273" s="137">
        <v>0</v>
      </c>
      <c r="I273" s="26"/>
      <c r="J273" s="137">
        <v>0</v>
      </c>
    </row>
    <row r="274" spans="1:10" ht="15" customHeight="1">
      <c r="A274" s="23"/>
      <c r="B274" s="103" t="s">
        <v>198</v>
      </c>
      <c r="C274" s="111"/>
      <c r="D274" s="111"/>
      <c r="E274" s="111"/>
      <c r="F274" s="111"/>
      <c r="G274" s="137">
        <v>0</v>
      </c>
      <c r="H274" s="151"/>
      <c r="I274" s="26"/>
      <c r="J274" s="137">
        <v>0</v>
      </c>
    </row>
    <row r="275" spans="1:10" ht="15" customHeight="1" thickBot="1">
      <c r="A275" s="23"/>
      <c r="B275" s="65"/>
      <c r="C275" s="65"/>
      <c r="D275" s="65"/>
      <c r="E275" s="65"/>
      <c r="F275" s="65"/>
      <c r="G275" s="22">
        <f>SUM(G264:G274)</f>
        <v>0</v>
      </c>
      <c r="H275" s="22">
        <f>SUM(H264:H274)</f>
        <v>0</v>
      </c>
      <c r="I275" s="26"/>
      <c r="J275" s="22">
        <f>SUM(J264:J274)</f>
        <v>0</v>
      </c>
    </row>
    <row r="276" spans="1:10" ht="15" customHeight="1" thickTop="1">
      <c r="A276" s="178"/>
      <c r="B276" s="181"/>
      <c r="C276" s="181"/>
      <c r="D276" s="181"/>
      <c r="E276" s="181"/>
      <c r="F276" s="181"/>
      <c r="G276" s="181"/>
      <c r="H276" s="181"/>
      <c r="I276" s="181"/>
      <c r="J276" s="181"/>
    </row>
    <row r="277" spans="1:10" ht="15" customHeight="1">
      <c r="A277" s="23" t="s">
        <v>95</v>
      </c>
      <c r="B277" s="12" t="s">
        <v>176</v>
      </c>
      <c r="G277" s="26"/>
      <c r="H277" s="26"/>
      <c r="I277" s="26"/>
      <c r="J277" s="26"/>
    </row>
    <row r="278" spans="1:10" ht="15" customHeight="1">
      <c r="A278" s="23"/>
      <c r="B278" s="103" t="s">
        <v>15</v>
      </c>
      <c r="C278" s="111"/>
      <c r="D278" s="111"/>
      <c r="E278" s="111"/>
      <c r="F278" s="111"/>
      <c r="G278" s="26"/>
      <c r="H278" s="137">
        <v>0</v>
      </c>
      <c r="I278" s="26"/>
      <c r="J278" s="137">
        <v>0</v>
      </c>
    </row>
    <row r="279" spans="1:10" ht="15" customHeight="1">
      <c r="A279" s="23"/>
      <c r="B279" s="103" t="s">
        <v>88</v>
      </c>
      <c r="C279" s="111"/>
      <c r="D279" s="111"/>
      <c r="E279" s="111"/>
      <c r="F279" s="111"/>
      <c r="G279" s="26"/>
      <c r="H279" s="137">
        <v>0</v>
      </c>
      <c r="I279" s="26"/>
      <c r="J279" s="137">
        <v>0</v>
      </c>
    </row>
    <row r="280" spans="1:10" ht="15" customHeight="1">
      <c r="A280" s="23"/>
      <c r="B280" s="103" t="s">
        <v>59</v>
      </c>
      <c r="C280" s="111"/>
      <c r="D280" s="111"/>
      <c r="E280" s="111"/>
      <c r="F280" s="111"/>
      <c r="G280" s="26"/>
      <c r="H280" s="137">
        <v>0</v>
      </c>
      <c r="I280" s="26"/>
      <c r="J280" s="137">
        <v>0</v>
      </c>
    </row>
    <row r="281" spans="1:10" ht="15" customHeight="1">
      <c r="A281" s="23"/>
      <c r="B281" s="103" t="s">
        <v>80</v>
      </c>
      <c r="C281" s="111"/>
      <c r="D281" s="111"/>
      <c r="E281" s="111"/>
      <c r="F281" s="111"/>
      <c r="G281" s="26"/>
      <c r="H281" s="137">
        <v>0</v>
      </c>
      <c r="I281" s="26"/>
      <c r="J281" s="137">
        <v>0</v>
      </c>
    </row>
    <row r="282" spans="1:10" ht="15" customHeight="1">
      <c r="A282" s="23"/>
      <c r="B282" s="103" t="s">
        <v>64</v>
      </c>
      <c r="C282" s="111"/>
      <c r="D282" s="111"/>
      <c r="E282" s="111"/>
      <c r="F282" s="111"/>
      <c r="G282" s="26"/>
      <c r="H282" s="137">
        <v>40000</v>
      </c>
      <c r="I282" s="26"/>
      <c r="J282" s="137">
        <v>0</v>
      </c>
    </row>
    <row r="283" spans="1:10" ht="15" customHeight="1">
      <c r="A283" s="23"/>
      <c r="B283" s="103" t="s">
        <v>218</v>
      </c>
      <c r="C283" s="111"/>
      <c r="D283" s="111"/>
      <c r="E283" s="111"/>
      <c r="F283" s="111"/>
      <c r="G283" s="26"/>
      <c r="H283" s="137">
        <v>0</v>
      </c>
      <c r="I283" s="26"/>
      <c r="J283" s="137">
        <v>0</v>
      </c>
    </row>
    <row r="284" spans="1:10" ht="15" customHeight="1">
      <c r="A284" s="23"/>
      <c r="B284" s="103" t="s">
        <v>81</v>
      </c>
      <c r="C284" s="111"/>
      <c r="D284" s="111"/>
      <c r="E284" s="111"/>
      <c r="F284" s="111"/>
      <c r="G284" s="26"/>
      <c r="H284" s="137">
        <v>0</v>
      </c>
      <c r="I284" s="26"/>
      <c r="J284" s="137">
        <v>0</v>
      </c>
    </row>
    <row r="285" spans="1:10" ht="15" customHeight="1">
      <c r="A285" s="23"/>
      <c r="B285" s="103" t="s">
        <v>328</v>
      </c>
      <c r="C285" s="111"/>
      <c r="D285" s="111"/>
      <c r="E285" s="111"/>
      <c r="F285" s="111"/>
      <c r="G285" s="26"/>
      <c r="H285" s="137">
        <v>19446</v>
      </c>
      <c r="I285" s="26"/>
      <c r="J285" s="137">
        <v>0</v>
      </c>
    </row>
    <row r="286" spans="1:10" ht="15" customHeight="1">
      <c r="A286" s="23"/>
      <c r="B286" s="103" t="s">
        <v>221</v>
      </c>
      <c r="C286" s="111"/>
      <c r="D286" s="111"/>
      <c r="E286" s="111"/>
      <c r="F286" s="111"/>
      <c r="G286" s="26"/>
      <c r="H286" s="137">
        <v>0</v>
      </c>
      <c r="I286" s="26"/>
      <c r="J286" s="137">
        <v>0</v>
      </c>
    </row>
    <row r="287" spans="1:10" ht="15" customHeight="1">
      <c r="A287" s="23"/>
      <c r="B287" s="103" t="s">
        <v>261</v>
      </c>
      <c r="C287" s="111"/>
      <c r="D287" s="111"/>
      <c r="E287" s="111"/>
      <c r="F287" s="111"/>
      <c r="G287" s="26"/>
      <c r="H287" s="137">
        <v>603916</v>
      </c>
      <c r="I287" s="26"/>
      <c r="J287" s="137">
        <v>50000</v>
      </c>
    </row>
    <row r="288" spans="1:10" ht="15" customHeight="1">
      <c r="A288" s="23"/>
      <c r="B288" s="103" t="s">
        <v>121</v>
      </c>
      <c r="C288" s="111"/>
      <c r="D288" s="111"/>
      <c r="E288" s="111"/>
      <c r="F288" s="111"/>
      <c r="G288" s="26"/>
      <c r="H288" s="137">
        <v>0</v>
      </c>
      <c r="I288" s="26"/>
      <c r="J288" s="137">
        <v>0</v>
      </c>
    </row>
    <row r="289" spans="1:10" ht="15" customHeight="1">
      <c r="A289" s="23"/>
      <c r="B289" s="103" t="s">
        <v>198</v>
      </c>
      <c r="C289" s="111"/>
      <c r="D289" s="111"/>
      <c r="E289" s="111"/>
      <c r="F289" s="111"/>
      <c r="G289" s="137">
        <v>0</v>
      </c>
      <c r="H289" s="151"/>
      <c r="I289" s="26"/>
      <c r="J289" s="137">
        <v>0</v>
      </c>
    </row>
    <row r="290" spans="1:10" ht="15" customHeight="1" thickBot="1">
      <c r="A290" s="23"/>
      <c r="B290" s="65"/>
      <c r="C290" s="65"/>
      <c r="D290" s="65"/>
      <c r="E290" s="65"/>
      <c r="F290" s="65"/>
      <c r="G290" s="22">
        <f>SUM(G278:G289)</f>
        <v>0</v>
      </c>
      <c r="H290" s="22">
        <f>SUM(H278:H289)</f>
        <v>663362</v>
      </c>
      <c r="I290" s="26"/>
      <c r="J290" s="22">
        <f>SUM(J278:J289)</f>
        <v>50000</v>
      </c>
    </row>
    <row r="291" spans="1:10" ht="15" customHeight="1" thickTop="1">
      <c r="A291" s="178"/>
      <c r="B291" s="181"/>
      <c r="C291" s="181"/>
      <c r="D291" s="181"/>
      <c r="E291" s="181"/>
      <c r="F291" s="181"/>
      <c r="G291" s="181"/>
      <c r="H291" s="181"/>
      <c r="I291" s="181"/>
      <c r="J291" s="181"/>
    </row>
    <row r="292" spans="1:10" ht="15" customHeight="1">
      <c r="A292" s="23" t="s">
        <v>98</v>
      </c>
      <c r="B292" s="12" t="s">
        <v>177</v>
      </c>
      <c r="G292" s="26"/>
      <c r="H292" s="26"/>
      <c r="I292" s="26"/>
      <c r="J292" s="26"/>
    </row>
    <row r="293" spans="1:10" ht="15" customHeight="1">
      <c r="A293" s="23"/>
      <c r="B293" s="103" t="s">
        <v>88</v>
      </c>
      <c r="C293" s="111"/>
      <c r="D293" s="111"/>
      <c r="E293" s="111"/>
      <c r="F293" s="111"/>
      <c r="G293" s="26"/>
      <c r="H293" s="137">
        <v>0</v>
      </c>
      <c r="I293" s="26"/>
      <c r="J293" s="137">
        <v>0</v>
      </c>
    </row>
    <row r="294" spans="1:10" ht="15" customHeight="1">
      <c r="A294" s="23"/>
      <c r="B294" s="103" t="s">
        <v>59</v>
      </c>
      <c r="C294" s="111"/>
      <c r="D294" s="111"/>
      <c r="E294" s="111"/>
      <c r="F294" s="111"/>
      <c r="G294" s="26"/>
      <c r="H294" s="137">
        <v>0</v>
      </c>
      <c r="I294" s="26"/>
      <c r="J294" s="137">
        <v>0</v>
      </c>
    </row>
    <row r="295" spans="1:10" ht="15" customHeight="1">
      <c r="A295" s="23"/>
      <c r="B295" s="103" t="s">
        <v>80</v>
      </c>
      <c r="C295" s="111"/>
      <c r="D295" s="111"/>
      <c r="E295" s="111"/>
      <c r="F295" s="111"/>
      <c r="G295" s="26"/>
      <c r="H295" s="137">
        <v>0</v>
      </c>
      <c r="I295" s="26"/>
      <c r="J295" s="137">
        <v>0</v>
      </c>
    </row>
    <row r="296" spans="1:10" ht="15" customHeight="1">
      <c r="A296" s="23"/>
      <c r="B296" s="103" t="s">
        <v>64</v>
      </c>
      <c r="C296" s="111"/>
      <c r="D296" s="111"/>
      <c r="E296" s="111"/>
      <c r="F296" s="111"/>
      <c r="G296" s="26"/>
      <c r="H296" s="137">
        <v>0</v>
      </c>
      <c r="I296" s="26"/>
      <c r="J296" s="137">
        <v>0</v>
      </c>
    </row>
    <row r="297" spans="1:10" ht="15" customHeight="1">
      <c r="A297" s="23"/>
      <c r="B297" s="103" t="s">
        <v>218</v>
      </c>
      <c r="C297" s="111"/>
      <c r="D297" s="111"/>
      <c r="E297" s="111"/>
      <c r="F297" s="111"/>
      <c r="G297" s="26"/>
      <c r="H297" s="137">
        <v>0</v>
      </c>
      <c r="I297" s="26"/>
      <c r="J297" s="137">
        <v>0</v>
      </c>
    </row>
    <row r="298" spans="1:10" ht="15" customHeight="1">
      <c r="A298" s="23"/>
      <c r="B298" s="103" t="s">
        <v>81</v>
      </c>
      <c r="C298" s="111"/>
      <c r="D298" s="111"/>
      <c r="E298" s="111"/>
      <c r="F298" s="111"/>
      <c r="G298" s="26"/>
      <c r="H298" s="137">
        <v>0</v>
      </c>
      <c r="I298" s="26"/>
      <c r="J298" s="137">
        <v>0</v>
      </c>
    </row>
    <row r="299" spans="1:10" ht="15" customHeight="1">
      <c r="A299" s="23"/>
      <c r="B299" s="103" t="s">
        <v>283</v>
      </c>
      <c r="C299" s="111"/>
      <c r="D299" s="111"/>
      <c r="E299" s="111"/>
      <c r="F299" s="111"/>
      <c r="G299" s="26"/>
      <c r="H299" s="137">
        <v>100000</v>
      </c>
      <c r="I299" s="26"/>
      <c r="J299" s="137">
        <v>0</v>
      </c>
    </row>
    <row r="300" spans="1:10" ht="15" customHeight="1">
      <c r="A300" s="23"/>
      <c r="B300" s="103" t="s">
        <v>221</v>
      </c>
      <c r="C300" s="111"/>
      <c r="D300" s="111"/>
      <c r="E300" s="111"/>
      <c r="F300" s="111"/>
      <c r="G300" s="26"/>
      <c r="H300" s="137">
        <v>0</v>
      </c>
      <c r="I300" s="26"/>
      <c r="J300" s="137">
        <v>0</v>
      </c>
    </row>
    <row r="301" spans="1:10" ht="15" customHeight="1">
      <c r="A301" s="23"/>
      <c r="B301" s="103" t="s">
        <v>56</v>
      </c>
      <c r="C301" s="111"/>
      <c r="D301" s="111"/>
      <c r="E301" s="111"/>
      <c r="F301" s="111"/>
      <c r="G301" s="26"/>
      <c r="H301" s="137">
        <v>0</v>
      </c>
      <c r="I301" s="26"/>
      <c r="J301" s="137">
        <v>0</v>
      </c>
    </row>
    <row r="302" spans="1:10" ht="15" customHeight="1">
      <c r="A302" s="23"/>
      <c r="B302" s="103" t="s">
        <v>121</v>
      </c>
      <c r="C302" s="111"/>
      <c r="D302" s="111"/>
      <c r="E302" s="111"/>
      <c r="F302" s="111"/>
      <c r="G302" s="26"/>
      <c r="H302" s="137">
        <v>0</v>
      </c>
      <c r="I302" s="26"/>
      <c r="J302" s="137">
        <v>0</v>
      </c>
    </row>
    <row r="303" spans="1:10" ht="15" customHeight="1">
      <c r="A303" s="23"/>
      <c r="B303" s="103" t="s">
        <v>198</v>
      </c>
      <c r="C303" s="111"/>
      <c r="D303" s="111"/>
      <c r="E303" s="111"/>
      <c r="F303" s="111"/>
      <c r="G303" s="137">
        <v>0</v>
      </c>
      <c r="H303" s="151"/>
      <c r="I303" s="26"/>
      <c r="J303" s="137">
        <v>0</v>
      </c>
    </row>
    <row r="304" spans="1:10" ht="15" customHeight="1" thickBot="1">
      <c r="A304" s="23"/>
      <c r="B304" s="65"/>
      <c r="C304" s="65"/>
      <c r="D304" s="65"/>
      <c r="E304" s="65"/>
      <c r="F304" s="65"/>
      <c r="G304" s="22">
        <f>SUM(G293:G303)</f>
        <v>0</v>
      </c>
      <c r="H304" s="22">
        <f>SUM(H293:H303)</f>
        <v>100000</v>
      </c>
      <c r="I304" s="26"/>
      <c r="J304" s="22">
        <f>SUM(J293:J303)</f>
        <v>0</v>
      </c>
    </row>
    <row r="305" spans="1:12" ht="15" customHeight="1" thickTop="1">
      <c r="A305" s="178"/>
      <c r="B305" s="180"/>
      <c r="C305" s="180"/>
      <c r="D305" s="180"/>
      <c r="E305" s="180"/>
      <c r="F305" s="180"/>
      <c r="G305" s="177"/>
      <c r="H305" s="177"/>
      <c r="I305" s="177"/>
      <c r="J305" s="177"/>
    </row>
    <row r="306" spans="1:12" ht="15" customHeight="1">
      <c r="A306" s="23"/>
      <c r="B306" s="65"/>
      <c r="C306" s="65"/>
      <c r="D306" s="65"/>
      <c r="E306" s="65"/>
      <c r="F306" s="65"/>
      <c r="G306" s="21"/>
      <c r="H306" s="21"/>
      <c r="I306" s="26"/>
      <c r="J306" s="21"/>
    </row>
    <row r="307" spans="1:12" ht="15" customHeight="1">
      <c r="A307" s="23"/>
      <c r="B307" s="65"/>
      <c r="C307" s="65"/>
      <c r="D307" s="65"/>
      <c r="E307" s="65"/>
      <c r="F307" s="65"/>
      <c r="G307" s="21"/>
      <c r="H307" s="21"/>
      <c r="I307" s="26"/>
      <c r="J307" s="21"/>
    </row>
    <row r="308" spans="1:12" ht="15" customHeight="1">
      <c r="A308" s="23"/>
      <c r="B308" s="65"/>
      <c r="C308" s="65"/>
      <c r="D308" s="65"/>
      <c r="E308" s="65"/>
      <c r="F308" s="65"/>
      <c r="G308" s="21"/>
      <c r="H308" s="21"/>
      <c r="I308" s="26"/>
      <c r="J308" s="21"/>
    </row>
    <row r="309" spans="1:12" ht="15" customHeight="1">
      <c r="A309" s="23"/>
      <c r="B309" s="65"/>
      <c r="C309" s="65"/>
      <c r="D309" s="65"/>
      <c r="E309" s="65"/>
      <c r="F309" s="65"/>
      <c r="G309" s="21"/>
      <c r="H309" s="21"/>
      <c r="I309" s="26"/>
      <c r="J309" s="21"/>
    </row>
    <row r="310" spans="1:12" ht="15" customHeight="1">
      <c r="A310" s="23"/>
      <c r="B310" s="65"/>
      <c r="C310" s="65"/>
      <c r="D310" s="65"/>
      <c r="E310" s="65"/>
      <c r="F310" s="65"/>
      <c r="G310" s="21"/>
      <c r="H310" s="21"/>
      <c r="I310" s="26"/>
      <c r="J310" s="21"/>
    </row>
    <row r="311" spans="1:12" ht="15" customHeight="1">
      <c r="A311" s="178"/>
      <c r="B311" s="180"/>
      <c r="C311" s="180"/>
      <c r="D311" s="180"/>
      <c r="E311" s="180"/>
      <c r="F311" s="180"/>
      <c r="G311" s="177"/>
      <c r="H311" s="177"/>
      <c r="I311" s="177"/>
      <c r="J311" s="177"/>
    </row>
    <row r="312" spans="1:12" ht="15" customHeight="1">
      <c r="A312" s="23" t="s">
        <v>117</v>
      </c>
      <c r="B312" s="12" t="s">
        <v>178</v>
      </c>
      <c r="G312" s="26"/>
      <c r="H312" s="26"/>
      <c r="I312" s="26"/>
      <c r="J312" s="26"/>
      <c r="L312" s="7">
        <v>5</v>
      </c>
    </row>
    <row r="313" spans="1:12" ht="15" customHeight="1">
      <c r="A313" s="23"/>
      <c r="B313" s="103" t="s">
        <v>88</v>
      </c>
      <c r="C313" s="111"/>
      <c r="D313" s="111"/>
      <c r="E313" s="111"/>
      <c r="F313" s="111"/>
      <c r="G313" s="26"/>
      <c r="H313" s="137">
        <v>0</v>
      </c>
      <c r="I313" s="26"/>
      <c r="J313" s="137">
        <v>0</v>
      </c>
      <c r="L313" s="173"/>
    </row>
    <row r="314" spans="1:12" ht="15" customHeight="1">
      <c r="A314" s="23"/>
      <c r="B314" s="103" t="s">
        <v>59</v>
      </c>
      <c r="C314" s="111"/>
      <c r="D314" s="111"/>
      <c r="E314" s="111"/>
      <c r="F314" s="111"/>
      <c r="G314" s="26"/>
      <c r="H314" s="137">
        <v>0</v>
      </c>
      <c r="I314" s="26"/>
      <c r="J314" s="137">
        <v>0</v>
      </c>
      <c r="L314" s="173"/>
    </row>
    <row r="315" spans="1:12" ht="15" customHeight="1">
      <c r="A315" s="23"/>
      <c r="B315" s="103" t="s">
        <v>80</v>
      </c>
      <c r="C315" s="111"/>
      <c r="D315" s="111"/>
      <c r="E315" s="111"/>
      <c r="F315" s="111"/>
      <c r="G315" s="26"/>
      <c r="H315" s="137">
        <v>0</v>
      </c>
      <c r="I315" s="26"/>
      <c r="J315" s="137">
        <v>0</v>
      </c>
      <c r="L315" s="173"/>
    </row>
    <row r="316" spans="1:12" ht="15" customHeight="1">
      <c r="A316" s="23"/>
      <c r="B316" s="103" t="s">
        <v>64</v>
      </c>
      <c r="C316" s="111"/>
      <c r="D316" s="111"/>
      <c r="E316" s="111"/>
      <c r="F316" s="111"/>
      <c r="G316" s="26"/>
      <c r="H316" s="137">
        <v>0</v>
      </c>
      <c r="I316" s="26"/>
      <c r="J316" s="137">
        <v>0</v>
      </c>
      <c r="L316" s="173"/>
    </row>
    <row r="317" spans="1:12" ht="15" customHeight="1">
      <c r="A317" s="23"/>
      <c r="B317" s="103" t="s">
        <v>218</v>
      </c>
      <c r="C317" s="111"/>
      <c r="D317" s="111"/>
      <c r="E317" s="111"/>
      <c r="F317" s="111"/>
      <c r="G317" s="26"/>
      <c r="H317" s="137">
        <v>0</v>
      </c>
      <c r="I317" s="26"/>
      <c r="J317" s="137">
        <v>0</v>
      </c>
      <c r="L317" s="173"/>
    </row>
    <row r="318" spans="1:12" ht="15" customHeight="1">
      <c r="A318" s="23"/>
      <c r="B318" s="103" t="s">
        <v>81</v>
      </c>
      <c r="C318" s="111"/>
      <c r="D318" s="111"/>
      <c r="E318" s="111"/>
      <c r="F318" s="111"/>
      <c r="G318" s="26"/>
      <c r="H318" s="137">
        <v>0</v>
      </c>
      <c r="I318" s="26"/>
      <c r="J318" s="137">
        <v>0</v>
      </c>
      <c r="L318" s="173"/>
    </row>
    <row r="319" spans="1:12" ht="15" customHeight="1">
      <c r="A319" s="23"/>
      <c r="B319" s="103" t="s">
        <v>327</v>
      </c>
      <c r="C319" s="111"/>
      <c r="D319" s="111"/>
      <c r="E319" s="111"/>
      <c r="F319" s="111"/>
      <c r="G319" s="26"/>
      <c r="H319" s="137">
        <v>16569</v>
      </c>
      <c r="I319" s="26"/>
      <c r="J319" s="137">
        <v>0</v>
      </c>
      <c r="L319" s="173"/>
    </row>
    <row r="320" spans="1:12" ht="15" customHeight="1">
      <c r="A320" s="23"/>
      <c r="B320" s="103" t="s">
        <v>221</v>
      </c>
      <c r="C320" s="111"/>
      <c r="D320" s="111"/>
      <c r="E320" s="111"/>
      <c r="F320" s="111"/>
      <c r="G320" s="26"/>
      <c r="H320" s="137">
        <v>0</v>
      </c>
      <c r="I320" s="26"/>
      <c r="J320" s="137">
        <v>0</v>
      </c>
      <c r="L320" s="173"/>
    </row>
    <row r="321" spans="1:12" ht="15" customHeight="1">
      <c r="A321" s="23"/>
      <c r="B321" s="103" t="s">
        <v>56</v>
      </c>
      <c r="C321" s="111"/>
      <c r="D321" s="111"/>
      <c r="E321" s="111"/>
      <c r="F321" s="111"/>
      <c r="G321" s="26"/>
      <c r="H321" s="137">
        <v>0</v>
      </c>
      <c r="I321" s="26"/>
      <c r="J321" s="137">
        <v>0</v>
      </c>
      <c r="L321" s="173"/>
    </row>
    <row r="322" spans="1:12" ht="15" customHeight="1">
      <c r="A322" s="23"/>
      <c r="B322" s="103" t="s">
        <v>121</v>
      </c>
      <c r="C322" s="111"/>
      <c r="D322" s="111"/>
      <c r="E322" s="111"/>
      <c r="F322" s="111"/>
      <c r="G322" s="26"/>
      <c r="H322" s="137">
        <v>0</v>
      </c>
      <c r="I322" s="26"/>
      <c r="J322" s="137">
        <v>0</v>
      </c>
      <c r="L322" s="173"/>
    </row>
    <row r="323" spans="1:12" ht="15" customHeight="1">
      <c r="A323" s="23"/>
      <c r="B323" s="103" t="s">
        <v>198</v>
      </c>
      <c r="C323" s="111"/>
      <c r="D323" s="111"/>
      <c r="E323" s="111"/>
      <c r="F323" s="111"/>
      <c r="G323" s="137">
        <v>0</v>
      </c>
      <c r="H323" s="151"/>
      <c r="I323" s="26"/>
      <c r="J323" s="137">
        <v>0</v>
      </c>
      <c r="L323" s="173"/>
    </row>
    <row r="324" spans="1:12" ht="15" customHeight="1" thickBot="1">
      <c r="A324" s="23"/>
      <c r="B324" s="65"/>
      <c r="C324" s="65"/>
      <c r="D324" s="65"/>
      <c r="E324" s="65"/>
      <c r="F324" s="65"/>
      <c r="G324" s="22">
        <f>SUM(G313:G323)</f>
        <v>0</v>
      </c>
      <c r="H324" s="22">
        <f>SUM(H313:H323)</f>
        <v>16569</v>
      </c>
      <c r="I324" s="26"/>
      <c r="J324" s="22">
        <f>SUM(J313:J323)</f>
        <v>0</v>
      </c>
      <c r="L324" s="173"/>
    </row>
    <row r="325" spans="1:12" ht="15" customHeight="1" thickTop="1">
      <c r="A325" s="23"/>
      <c r="B325" s="65"/>
      <c r="C325" s="65"/>
      <c r="D325" s="65"/>
      <c r="E325" s="65"/>
      <c r="F325" s="65"/>
      <c r="G325" s="21"/>
      <c r="H325" s="21"/>
      <c r="I325" s="26"/>
      <c r="J325" s="21"/>
      <c r="L325" s="173"/>
    </row>
    <row r="326" spans="1:12" ht="15" customHeight="1">
      <c r="A326" s="23"/>
      <c r="B326" s="65"/>
      <c r="C326" s="65"/>
      <c r="D326" s="65"/>
      <c r="E326" s="65"/>
      <c r="F326" s="65"/>
      <c r="G326" s="21"/>
      <c r="H326" s="21"/>
      <c r="I326" s="26"/>
      <c r="J326" s="21"/>
      <c r="L326" s="173"/>
    </row>
    <row r="327" spans="1:12" ht="15" customHeight="1">
      <c r="A327" s="23"/>
      <c r="B327" s="65"/>
      <c r="C327" s="65"/>
      <c r="D327" s="65"/>
      <c r="E327" s="65"/>
      <c r="F327" s="65"/>
      <c r="G327" s="21"/>
      <c r="H327" s="21"/>
      <c r="I327" s="26"/>
      <c r="J327" s="21"/>
      <c r="L327" s="173"/>
    </row>
    <row r="328" spans="1:12" ht="15" customHeight="1">
      <c r="A328" s="23"/>
      <c r="B328" s="65"/>
      <c r="C328" s="65"/>
      <c r="D328" s="65"/>
      <c r="E328" s="65"/>
      <c r="F328" s="65"/>
      <c r="G328" s="21"/>
      <c r="H328" s="21"/>
      <c r="I328" s="26"/>
      <c r="J328" s="21"/>
      <c r="L328" s="173"/>
    </row>
    <row r="329" spans="1:12" ht="15" customHeight="1">
      <c r="A329" s="23"/>
      <c r="L329" s="173"/>
    </row>
    <row r="330" spans="1:12" ht="15" customHeight="1">
      <c r="A330" s="23" t="s">
        <v>179</v>
      </c>
      <c r="B330" s="12" t="s">
        <v>180</v>
      </c>
      <c r="G330" s="26"/>
      <c r="H330" s="26"/>
      <c r="I330" s="26"/>
      <c r="J330" s="26"/>
      <c r="L330" s="173">
        <v>143976</v>
      </c>
    </row>
    <row r="331" spans="1:12" ht="15" customHeight="1">
      <c r="A331" s="23"/>
      <c r="B331" s="103" t="s">
        <v>88</v>
      </c>
      <c r="C331" s="111"/>
      <c r="D331" s="111"/>
      <c r="E331" s="111"/>
      <c r="F331" s="111"/>
      <c r="G331" s="26"/>
      <c r="H331" s="137">
        <v>0</v>
      </c>
      <c r="I331" s="26"/>
      <c r="J331" s="137">
        <v>265204</v>
      </c>
      <c r="L331" s="173">
        <v>71988</v>
      </c>
    </row>
    <row r="332" spans="1:12" ht="15" customHeight="1">
      <c r="A332" s="23"/>
      <c r="B332" s="103" t="s">
        <v>262</v>
      </c>
      <c r="C332" s="111"/>
      <c r="D332" s="111"/>
      <c r="E332" s="111"/>
      <c r="F332" s="111"/>
      <c r="G332" s="26"/>
      <c r="H332" s="137">
        <v>239664</v>
      </c>
      <c r="I332" s="26"/>
      <c r="J332" s="137">
        <v>0</v>
      </c>
      <c r="L332" s="173">
        <v>171988</v>
      </c>
    </row>
    <row r="333" spans="1:12" ht="15" customHeight="1">
      <c r="A333" s="23"/>
      <c r="B333" s="103" t="s">
        <v>264</v>
      </c>
      <c r="C333" s="111"/>
      <c r="D333" s="111"/>
      <c r="E333" s="111"/>
      <c r="F333" s="111"/>
      <c r="G333" s="26"/>
      <c r="H333" s="137">
        <v>247360</v>
      </c>
      <c r="I333" s="26"/>
      <c r="J333" s="137">
        <v>436241</v>
      </c>
      <c r="L333" s="173">
        <v>215964</v>
      </c>
    </row>
    <row r="334" spans="1:12" ht="15" customHeight="1">
      <c r="A334" s="23"/>
      <c r="B334" s="103" t="s">
        <v>263</v>
      </c>
      <c r="C334" s="111"/>
      <c r="D334" s="111"/>
      <c r="E334" s="111"/>
      <c r="F334" s="111"/>
      <c r="G334" s="26"/>
      <c r="H334" s="137">
        <v>360640</v>
      </c>
      <c r="I334" s="26"/>
      <c r="J334" s="137">
        <v>583053</v>
      </c>
      <c r="L334" s="173">
        <v>215964</v>
      </c>
    </row>
    <row r="335" spans="1:12" ht="15" customHeight="1">
      <c r="A335" s="23"/>
      <c r="B335" s="103" t="s">
        <v>265</v>
      </c>
      <c r="C335" s="111"/>
      <c r="D335" s="111"/>
      <c r="E335" s="111"/>
      <c r="F335" s="111"/>
      <c r="G335" s="26"/>
      <c r="H335" s="168" t="s">
        <v>243</v>
      </c>
      <c r="I335" s="26"/>
      <c r="J335" s="137"/>
      <c r="L335" s="173">
        <v>143976</v>
      </c>
    </row>
    <row r="336" spans="1:12" ht="15" customHeight="1">
      <c r="A336" s="23"/>
      <c r="B336" s="103" t="s">
        <v>266</v>
      </c>
      <c r="C336" s="111"/>
      <c r="D336" s="111"/>
      <c r="E336" s="111"/>
      <c r="F336" s="111"/>
      <c r="G336" s="26"/>
      <c r="H336" s="168" t="s">
        <v>244</v>
      </c>
      <c r="I336" s="26"/>
      <c r="J336" s="137">
        <v>0</v>
      </c>
      <c r="L336" s="173">
        <v>65964</v>
      </c>
    </row>
    <row r="337" spans="1:12" ht="15" customHeight="1">
      <c r="A337" s="23"/>
      <c r="B337" s="103" t="s">
        <v>272</v>
      </c>
      <c r="C337" s="111"/>
      <c r="D337" s="111"/>
      <c r="E337" s="111"/>
      <c r="F337" s="111"/>
      <c r="G337" s="26"/>
      <c r="H337" s="137">
        <v>0</v>
      </c>
      <c r="I337" s="26"/>
      <c r="J337" s="137">
        <v>0</v>
      </c>
      <c r="L337" s="173">
        <v>150000</v>
      </c>
    </row>
    <row r="338" spans="1:12" ht="15" customHeight="1">
      <c r="A338" s="23"/>
      <c r="B338" s="103" t="s">
        <v>338</v>
      </c>
      <c r="C338" s="111"/>
      <c r="D338" s="111"/>
      <c r="E338" s="111"/>
      <c r="F338" s="111"/>
      <c r="G338" s="26"/>
      <c r="H338" s="137">
        <v>346060</v>
      </c>
      <c r="I338" s="26"/>
      <c r="J338" s="137">
        <v>0</v>
      </c>
      <c r="L338" s="173">
        <v>143976</v>
      </c>
    </row>
    <row r="339" spans="1:12" ht="15" customHeight="1">
      <c r="A339" s="23"/>
      <c r="B339" s="103" t="s">
        <v>325</v>
      </c>
      <c r="C339" s="111"/>
      <c r="D339" s="167"/>
      <c r="E339" s="111"/>
      <c r="F339" s="111"/>
      <c r="G339" s="26"/>
      <c r="H339" s="137">
        <v>1055736</v>
      </c>
      <c r="I339" s="26"/>
      <c r="J339" s="137">
        <v>337000</v>
      </c>
      <c r="L339" s="173">
        <v>143976</v>
      </c>
    </row>
    <row r="340" spans="1:12" ht="15" customHeight="1">
      <c r="A340" s="23"/>
      <c r="B340" s="103" t="s">
        <v>121</v>
      </c>
      <c r="C340" s="111"/>
      <c r="D340" s="111"/>
      <c r="E340" s="111"/>
      <c r="F340" s="111"/>
      <c r="G340" s="26"/>
      <c r="H340" s="137">
        <v>0</v>
      </c>
      <c r="I340" s="26"/>
      <c r="J340" s="137">
        <v>0</v>
      </c>
      <c r="L340" s="173">
        <v>58108</v>
      </c>
    </row>
    <row r="341" spans="1:12" ht="15" customHeight="1">
      <c r="A341" s="23"/>
      <c r="B341" s="103" t="s">
        <v>443</v>
      </c>
      <c r="C341" s="111"/>
      <c r="D341" s="111"/>
      <c r="E341" s="111"/>
      <c r="F341" s="111"/>
      <c r="G341" s="137">
        <v>450000</v>
      </c>
      <c r="H341" s="151"/>
      <c r="I341" s="26"/>
      <c r="J341" s="137">
        <v>0</v>
      </c>
      <c r="L341" s="173"/>
    </row>
    <row r="342" spans="1:12" ht="15" customHeight="1">
      <c r="A342" s="23"/>
      <c r="B342" s="147" t="s">
        <v>189</v>
      </c>
      <c r="C342" s="111"/>
      <c r="D342" s="111"/>
      <c r="E342" s="111"/>
      <c r="F342" s="111"/>
      <c r="G342" s="26"/>
      <c r="H342" s="137">
        <v>2941985</v>
      </c>
      <c r="I342" s="26"/>
      <c r="J342" s="137">
        <v>2196889</v>
      </c>
      <c r="L342" s="173"/>
    </row>
    <row r="343" spans="1:12" ht="15" customHeight="1">
      <c r="A343" s="23"/>
      <c r="B343" s="147" t="s">
        <v>190</v>
      </c>
      <c r="C343" s="111"/>
      <c r="D343" s="111"/>
      <c r="E343" s="111"/>
      <c r="F343" s="111"/>
      <c r="G343" s="26"/>
      <c r="H343" s="137">
        <v>996302</v>
      </c>
      <c r="I343" s="26"/>
      <c r="J343" s="137">
        <v>1374428</v>
      </c>
      <c r="L343" s="173"/>
    </row>
    <row r="344" spans="1:12" ht="15" customHeight="1" thickBot="1">
      <c r="A344" s="23"/>
      <c r="B344" s="65"/>
      <c r="C344" s="65"/>
      <c r="D344" s="65"/>
      <c r="E344" s="65"/>
      <c r="F344" s="65"/>
      <c r="G344" s="22">
        <f>SUM(G331:G343)</f>
        <v>450000</v>
      </c>
      <c r="H344" s="22">
        <f>SUM(H331:H343)</f>
        <v>6187747</v>
      </c>
      <c r="I344" s="26"/>
      <c r="J344" s="22">
        <f>SUM(J331:J343)</f>
        <v>5192815</v>
      </c>
      <c r="L344" s="173">
        <f>SUM(L313:L343)</f>
        <v>1525880</v>
      </c>
    </row>
    <row r="345" spans="1:12" ht="15" customHeight="1" thickTop="1">
      <c r="A345" s="23"/>
      <c r="B345" s="141" t="s">
        <v>181</v>
      </c>
    </row>
    <row r="346" spans="1:12" ht="15" customHeight="1">
      <c r="A346" s="23"/>
      <c r="B346" s="141"/>
    </row>
    <row r="347" spans="1:12" ht="15" customHeight="1">
      <c r="A347" s="23" t="s">
        <v>182</v>
      </c>
      <c r="B347" s="12" t="s">
        <v>143</v>
      </c>
      <c r="G347" s="26"/>
      <c r="H347" s="26"/>
      <c r="I347" s="26"/>
      <c r="J347" s="26"/>
    </row>
    <row r="348" spans="1:12" ht="15" customHeight="1">
      <c r="A348" s="23"/>
      <c r="B348" s="152" t="s">
        <v>279</v>
      </c>
      <c r="G348" s="26"/>
      <c r="H348" s="26"/>
      <c r="I348" s="26"/>
      <c r="J348" s="26"/>
    </row>
    <row r="349" spans="1:12" ht="15" customHeight="1">
      <c r="A349" s="23"/>
      <c r="B349" s="103" t="s">
        <v>136</v>
      </c>
      <c r="C349" s="111"/>
      <c r="D349" s="111"/>
      <c r="E349" s="111"/>
      <c r="F349" s="111"/>
      <c r="G349" s="26"/>
      <c r="H349" s="137">
        <v>0</v>
      </c>
      <c r="I349" s="26"/>
      <c r="J349" s="137">
        <v>0</v>
      </c>
    </row>
    <row r="350" spans="1:12" ht="15" customHeight="1">
      <c r="A350" s="23"/>
      <c r="B350" s="103" t="s">
        <v>137</v>
      </c>
      <c r="C350" s="111"/>
      <c r="D350" s="111"/>
      <c r="E350" s="111"/>
      <c r="F350" s="111"/>
      <c r="G350" s="21"/>
      <c r="H350" s="168">
        <v>0</v>
      </c>
      <c r="I350" s="26"/>
      <c r="J350" s="137">
        <v>0</v>
      </c>
    </row>
    <row r="351" spans="1:12" ht="15" customHeight="1">
      <c r="A351" s="23"/>
      <c r="B351" s="103" t="s">
        <v>138</v>
      </c>
      <c r="C351" s="111"/>
      <c r="D351" s="111"/>
      <c r="E351" s="111"/>
      <c r="F351" s="111"/>
      <c r="G351" s="21"/>
      <c r="H351" s="137">
        <v>0</v>
      </c>
      <c r="I351" s="26"/>
      <c r="J351" s="137">
        <v>0</v>
      </c>
    </row>
    <row r="352" spans="1:12" ht="15" customHeight="1">
      <c r="A352" s="23"/>
      <c r="B352" s="103" t="s">
        <v>183</v>
      </c>
      <c r="C352" s="111"/>
      <c r="D352" s="111"/>
      <c r="E352" s="111"/>
      <c r="F352" s="111"/>
      <c r="G352" s="21"/>
      <c r="H352" s="137">
        <v>0</v>
      </c>
      <c r="I352" s="26"/>
      <c r="J352" s="137">
        <v>0</v>
      </c>
    </row>
    <row r="353" spans="1:10" ht="15" customHeight="1">
      <c r="A353" s="23"/>
      <c r="B353" s="103" t="s">
        <v>139</v>
      </c>
      <c r="C353" s="111"/>
      <c r="D353" s="111"/>
      <c r="E353" s="111"/>
      <c r="F353" s="111"/>
      <c r="G353" s="21"/>
      <c r="H353" s="137">
        <v>0</v>
      </c>
      <c r="I353" s="26"/>
      <c r="J353" s="137">
        <v>0</v>
      </c>
    </row>
    <row r="354" spans="1:10" ht="15" customHeight="1">
      <c r="A354" s="23"/>
      <c r="B354" s="103" t="s">
        <v>140</v>
      </c>
      <c r="C354" s="111"/>
      <c r="D354" s="111"/>
      <c r="E354" s="111"/>
      <c r="F354" s="111"/>
      <c r="G354" s="21"/>
      <c r="H354" s="137">
        <v>0</v>
      </c>
      <c r="I354" s="26"/>
      <c r="J354" s="137">
        <v>0</v>
      </c>
    </row>
    <row r="355" spans="1:10" ht="15" customHeight="1">
      <c r="A355" s="23"/>
      <c r="B355" s="103" t="s">
        <v>141</v>
      </c>
      <c r="C355" s="111"/>
      <c r="D355" s="111"/>
      <c r="E355" s="111"/>
      <c r="F355" s="111"/>
      <c r="G355" s="21"/>
      <c r="H355" s="137">
        <v>0</v>
      </c>
      <c r="I355" s="26"/>
      <c r="J355" s="137">
        <v>0</v>
      </c>
    </row>
    <row r="356" spans="1:10" ht="15" customHeight="1">
      <c r="A356" s="23"/>
      <c r="B356" s="103" t="s">
        <v>142</v>
      </c>
      <c r="C356" s="111"/>
      <c r="D356" s="111"/>
      <c r="E356" s="111"/>
      <c r="F356" s="111"/>
      <c r="G356" s="21"/>
      <c r="H356" s="137">
        <v>0</v>
      </c>
      <c r="I356" s="26"/>
      <c r="J356" s="137">
        <v>0</v>
      </c>
    </row>
    <row r="357" spans="1:10" ht="15" customHeight="1">
      <c r="A357" s="23"/>
      <c r="B357" s="103" t="s">
        <v>2</v>
      </c>
      <c r="C357" s="111"/>
      <c r="D357" s="111"/>
      <c r="E357" s="111"/>
      <c r="F357" s="111"/>
      <c r="G357" s="21"/>
      <c r="H357" s="137">
        <v>0</v>
      </c>
      <c r="I357" s="26"/>
      <c r="J357" s="137">
        <v>0</v>
      </c>
    </row>
    <row r="358" spans="1:10" ht="15" customHeight="1" thickBot="1">
      <c r="A358" s="23"/>
      <c r="B358" s="65"/>
      <c r="C358" s="65"/>
      <c r="D358" s="65"/>
      <c r="E358" s="65"/>
      <c r="F358" s="65"/>
      <c r="G358" s="21"/>
      <c r="H358" s="22">
        <f>SUM(H349:H357)</f>
        <v>0</v>
      </c>
      <c r="I358" s="26"/>
      <c r="J358" s="22">
        <f>SUM(J349:J357)</f>
        <v>0</v>
      </c>
    </row>
    <row r="359" spans="1:10" ht="15" customHeight="1" thickTop="1">
      <c r="A359" s="23" t="s">
        <v>184</v>
      </c>
      <c r="B359" s="12" t="s">
        <v>144</v>
      </c>
      <c r="G359" s="26"/>
      <c r="H359" s="26"/>
      <c r="I359" s="26"/>
      <c r="J359" s="26"/>
    </row>
    <row r="360" spans="1:10" ht="15" customHeight="1">
      <c r="A360" s="23"/>
      <c r="B360" s="103" t="s">
        <v>15</v>
      </c>
      <c r="C360" s="111"/>
      <c r="D360" s="111"/>
      <c r="E360" s="111"/>
      <c r="F360" s="111"/>
      <c r="G360" s="137">
        <v>0</v>
      </c>
      <c r="H360" s="137">
        <v>0</v>
      </c>
      <c r="I360" s="26"/>
      <c r="J360" s="137">
        <v>0</v>
      </c>
    </row>
    <row r="361" spans="1:10" ht="15" customHeight="1">
      <c r="A361" s="23"/>
      <c r="B361" s="103" t="s">
        <v>88</v>
      </c>
      <c r="C361" s="111"/>
      <c r="D361" s="111"/>
      <c r="E361" s="111"/>
      <c r="F361" s="111"/>
      <c r="G361" s="26"/>
      <c r="H361" s="137">
        <v>0</v>
      </c>
      <c r="I361" s="26"/>
      <c r="J361" s="137">
        <v>0</v>
      </c>
    </row>
    <row r="362" spans="1:10" ht="15" customHeight="1">
      <c r="A362" s="23"/>
      <c r="B362" s="103" t="s">
        <v>59</v>
      </c>
      <c r="C362" s="111"/>
      <c r="D362" s="111"/>
      <c r="E362" s="111"/>
      <c r="F362" s="111"/>
      <c r="G362" s="26"/>
      <c r="H362" s="137">
        <v>0</v>
      </c>
      <c r="I362" s="26"/>
      <c r="J362" s="137">
        <v>0</v>
      </c>
    </row>
    <row r="363" spans="1:10" ht="15" customHeight="1">
      <c r="A363" s="23"/>
      <c r="B363" s="103" t="s">
        <v>80</v>
      </c>
      <c r="C363" s="111"/>
      <c r="D363" s="111"/>
      <c r="E363" s="111"/>
      <c r="F363" s="111"/>
      <c r="G363" s="26"/>
      <c r="H363" s="137">
        <v>0</v>
      </c>
      <c r="I363" s="26"/>
      <c r="J363" s="137">
        <v>0</v>
      </c>
    </row>
    <row r="364" spans="1:10" ht="15" customHeight="1">
      <c r="A364" s="23"/>
      <c r="B364" s="103" t="s">
        <v>64</v>
      </c>
      <c r="C364" s="111"/>
      <c r="D364" s="111"/>
      <c r="E364" s="111"/>
      <c r="F364" s="111"/>
      <c r="G364" s="26"/>
      <c r="H364" s="137">
        <v>0</v>
      </c>
      <c r="I364" s="26"/>
      <c r="J364" s="137">
        <v>0</v>
      </c>
    </row>
    <row r="365" spans="1:10" ht="15" customHeight="1">
      <c r="A365" s="23"/>
      <c r="B365" s="103" t="s">
        <v>218</v>
      </c>
      <c r="C365" s="111"/>
      <c r="D365" s="111"/>
      <c r="E365" s="111"/>
      <c r="F365" s="111"/>
      <c r="G365" s="26"/>
      <c r="H365" s="137">
        <v>0</v>
      </c>
      <c r="I365" s="26"/>
      <c r="J365" s="137">
        <v>0</v>
      </c>
    </row>
    <row r="366" spans="1:10" ht="15" customHeight="1">
      <c r="A366" s="23"/>
      <c r="B366" s="103" t="s">
        <v>81</v>
      </c>
      <c r="C366" s="111"/>
      <c r="D366" s="111"/>
      <c r="E366" s="111"/>
      <c r="F366" s="111"/>
      <c r="G366" s="26"/>
      <c r="H366" s="137">
        <v>0</v>
      </c>
      <c r="I366" s="26"/>
      <c r="J366" s="137">
        <v>0</v>
      </c>
    </row>
    <row r="367" spans="1:10" ht="15" customHeight="1">
      <c r="A367" s="23"/>
      <c r="B367" s="103" t="s">
        <v>219</v>
      </c>
      <c r="C367" s="111"/>
      <c r="D367" s="111"/>
      <c r="E367" s="111"/>
      <c r="F367" s="111"/>
      <c r="G367" s="26"/>
      <c r="H367" s="137">
        <v>0</v>
      </c>
      <c r="I367" s="26"/>
      <c r="J367" s="137">
        <v>0</v>
      </c>
    </row>
    <row r="368" spans="1:10" ht="15" customHeight="1">
      <c r="A368" s="23"/>
      <c r="B368" s="103" t="s">
        <v>221</v>
      </c>
      <c r="C368" s="111"/>
      <c r="D368" s="111"/>
      <c r="E368" s="111"/>
      <c r="F368" s="111"/>
      <c r="G368" s="26"/>
      <c r="H368" s="137">
        <v>0</v>
      </c>
      <c r="I368" s="26"/>
      <c r="J368" s="137">
        <v>0</v>
      </c>
    </row>
    <row r="369" spans="1:12" ht="15" customHeight="1">
      <c r="A369" s="23"/>
      <c r="B369" s="103" t="s">
        <v>56</v>
      </c>
      <c r="C369" s="111"/>
      <c r="D369" s="111"/>
      <c r="E369" s="111"/>
      <c r="F369" s="111"/>
      <c r="G369" s="26"/>
      <c r="H369" s="137">
        <v>0</v>
      </c>
      <c r="I369" s="26"/>
      <c r="J369" s="137">
        <v>0</v>
      </c>
    </row>
    <row r="370" spans="1:12" ht="15" customHeight="1">
      <c r="A370" s="23"/>
      <c r="B370" s="103" t="s">
        <v>121</v>
      </c>
      <c r="C370" s="111"/>
      <c r="D370" s="111"/>
      <c r="E370" s="111"/>
      <c r="F370" s="111"/>
      <c r="G370" s="26"/>
      <c r="H370" s="137">
        <v>0</v>
      </c>
      <c r="I370" s="26"/>
      <c r="J370" s="137">
        <v>0</v>
      </c>
    </row>
    <row r="371" spans="1:12" ht="15" customHeight="1">
      <c r="A371" s="23"/>
      <c r="B371" s="103" t="s">
        <v>198</v>
      </c>
      <c r="C371" s="111"/>
      <c r="D371" s="111"/>
      <c r="E371" s="111"/>
      <c r="F371" s="111"/>
      <c r="G371" s="137">
        <v>0</v>
      </c>
      <c r="H371" s="151"/>
      <c r="I371" s="26"/>
      <c r="J371" s="137">
        <v>0</v>
      </c>
    </row>
    <row r="372" spans="1:12" ht="15" customHeight="1" thickBot="1">
      <c r="A372" s="23"/>
      <c r="B372" s="65"/>
      <c r="C372" s="65"/>
      <c r="D372" s="65"/>
      <c r="E372" s="65"/>
      <c r="F372" s="65"/>
      <c r="G372" s="22">
        <f>SUM(G360:G371)</f>
        <v>0</v>
      </c>
      <c r="H372" s="22">
        <f>SUM(H360:H371)</f>
        <v>0</v>
      </c>
      <c r="I372" s="26"/>
      <c r="J372" s="22">
        <f>SUM(J360:J371)</f>
        <v>0</v>
      </c>
    </row>
    <row r="373" spans="1:12" ht="15" customHeight="1" thickTop="1">
      <c r="A373" s="178"/>
      <c r="B373" s="180"/>
      <c r="C373" s="180"/>
      <c r="D373" s="180"/>
      <c r="E373" s="180"/>
      <c r="F373" s="180"/>
      <c r="G373" s="177"/>
      <c r="H373" s="177"/>
      <c r="I373" s="177"/>
      <c r="J373" s="177"/>
    </row>
    <row r="374" spans="1:12" ht="15" customHeight="1">
      <c r="A374" s="23"/>
      <c r="B374" s="65"/>
      <c r="C374" s="65"/>
      <c r="D374" s="65"/>
      <c r="E374" s="65"/>
      <c r="F374" s="65"/>
      <c r="G374" s="21"/>
      <c r="H374" s="21"/>
      <c r="I374" s="26"/>
      <c r="J374" s="21"/>
    </row>
    <row r="375" spans="1:12" ht="15" customHeight="1">
      <c r="A375" s="23"/>
      <c r="B375" s="65"/>
      <c r="C375" s="65"/>
      <c r="D375" s="65"/>
      <c r="E375" s="65"/>
      <c r="F375" s="65"/>
      <c r="G375" s="21"/>
      <c r="H375" s="21"/>
      <c r="I375" s="26"/>
      <c r="J375" s="21"/>
    </row>
    <row r="376" spans="1:12" ht="15" customHeight="1">
      <c r="A376" s="23"/>
      <c r="B376" s="65"/>
      <c r="C376" s="65"/>
      <c r="D376" s="65"/>
      <c r="E376" s="65"/>
      <c r="F376" s="65"/>
      <c r="G376" s="21"/>
      <c r="H376" s="21"/>
      <c r="I376" s="26"/>
      <c r="J376" s="21"/>
    </row>
    <row r="377" spans="1:12" ht="15" customHeight="1">
      <c r="A377" s="23"/>
      <c r="B377" s="65"/>
      <c r="C377" s="65"/>
      <c r="D377" s="65"/>
      <c r="E377" s="65"/>
      <c r="F377" s="65"/>
      <c r="G377" s="21"/>
      <c r="H377" s="21"/>
      <c r="I377" s="26"/>
      <c r="J377" s="21"/>
    </row>
    <row r="378" spans="1:12" ht="15" customHeight="1">
      <c r="A378" s="178"/>
      <c r="B378" s="180"/>
      <c r="C378" s="180"/>
      <c r="D378" s="180"/>
      <c r="E378" s="180"/>
      <c r="F378" s="180"/>
      <c r="G378" s="177"/>
      <c r="H378" s="177"/>
      <c r="I378" s="177"/>
      <c r="J378" s="177"/>
    </row>
    <row r="379" spans="1:12" ht="15" customHeight="1">
      <c r="A379" s="23" t="s">
        <v>185</v>
      </c>
      <c r="B379" s="12" t="s">
        <v>34</v>
      </c>
    </row>
    <row r="380" spans="1:12" ht="15" customHeight="1">
      <c r="A380" s="23"/>
      <c r="B380" s="103" t="s">
        <v>15</v>
      </c>
      <c r="C380" s="153"/>
      <c r="D380" s="153"/>
      <c r="E380" s="153"/>
      <c r="F380" s="153"/>
      <c r="G380" s="137">
        <v>0</v>
      </c>
      <c r="H380" s="137">
        <v>0</v>
      </c>
      <c r="I380" s="26"/>
      <c r="J380" s="137">
        <v>0</v>
      </c>
    </row>
    <row r="381" spans="1:12" ht="15" customHeight="1">
      <c r="A381" s="23"/>
      <c r="B381" s="103" t="s">
        <v>88</v>
      </c>
      <c r="C381" s="153"/>
      <c r="D381" s="153"/>
      <c r="E381" s="153"/>
      <c r="F381" s="153"/>
      <c r="G381" s="26"/>
      <c r="H381" s="137">
        <v>0</v>
      </c>
      <c r="I381" s="26"/>
      <c r="J381" s="137">
        <v>0</v>
      </c>
    </row>
    <row r="382" spans="1:12" ht="15" customHeight="1">
      <c r="A382" s="23"/>
      <c r="B382" s="103" t="s">
        <v>451</v>
      </c>
      <c r="C382" s="153"/>
      <c r="D382" s="153"/>
      <c r="E382" s="153"/>
      <c r="F382" s="153"/>
      <c r="G382" s="26"/>
      <c r="H382" s="137">
        <v>0</v>
      </c>
      <c r="I382" s="26"/>
      <c r="J382" s="137">
        <v>0</v>
      </c>
    </row>
    <row r="383" spans="1:12" ht="15" customHeight="1">
      <c r="A383" s="23"/>
      <c r="B383" s="103" t="s">
        <v>452</v>
      </c>
      <c r="C383" s="153"/>
      <c r="D383" s="153"/>
      <c r="E383" s="153"/>
      <c r="F383" s="153"/>
      <c r="G383" s="26"/>
      <c r="H383" s="137">
        <v>0</v>
      </c>
      <c r="I383" s="26"/>
      <c r="J383" s="137">
        <v>0</v>
      </c>
    </row>
    <row r="384" spans="1:12" ht="15" customHeight="1">
      <c r="A384" s="23"/>
      <c r="B384" s="103" t="s">
        <v>453</v>
      </c>
      <c r="C384" s="153"/>
      <c r="D384" s="153"/>
      <c r="E384" s="153"/>
      <c r="F384" s="153"/>
      <c r="G384" s="26"/>
      <c r="H384" s="137">
        <v>50000</v>
      </c>
      <c r="I384" s="26"/>
      <c r="J384" s="137">
        <v>0</v>
      </c>
      <c r="L384" s="7">
        <v>4</v>
      </c>
    </row>
    <row r="385" spans="1:10" ht="15" customHeight="1">
      <c r="A385" s="23"/>
      <c r="B385" s="103" t="s">
        <v>218</v>
      </c>
      <c r="C385" s="153"/>
      <c r="D385" s="153"/>
      <c r="E385" s="153"/>
      <c r="F385" s="153"/>
      <c r="G385" s="26"/>
      <c r="H385" s="137">
        <v>0</v>
      </c>
      <c r="I385" s="26"/>
      <c r="J385" s="137">
        <v>0</v>
      </c>
    </row>
    <row r="386" spans="1:10" ht="15" customHeight="1">
      <c r="A386" s="23"/>
      <c r="B386" s="103" t="s">
        <v>81</v>
      </c>
      <c r="C386" s="153"/>
      <c r="D386" s="153"/>
      <c r="E386" s="153"/>
      <c r="F386" s="153"/>
      <c r="G386" s="26"/>
      <c r="H386" s="137">
        <v>0</v>
      </c>
      <c r="I386" s="26"/>
      <c r="J386" s="137">
        <v>0</v>
      </c>
    </row>
    <row r="387" spans="1:10" ht="15" customHeight="1">
      <c r="A387" s="23"/>
      <c r="B387" s="103" t="s">
        <v>326</v>
      </c>
      <c r="C387" s="153"/>
      <c r="D387" s="153"/>
      <c r="E387" s="153"/>
      <c r="F387" s="153"/>
      <c r="G387" s="26"/>
      <c r="H387" s="137">
        <v>40000</v>
      </c>
      <c r="I387" s="26"/>
      <c r="J387" s="137">
        <v>0</v>
      </c>
    </row>
    <row r="388" spans="1:10" ht="15" customHeight="1">
      <c r="A388" s="23"/>
      <c r="B388" s="103" t="s">
        <v>256</v>
      </c>
      <c r="C388" s="153"/>
      <c r="D388" s="153"/>
      <c r="E388" s="153"/>
      <c r="F388" s="153"/>
      <c r="G388" s="26"/>
      <c r="H388" s="137">
        <v>0</v>
      </c>
      <c r="I388" s="26"/>
      <c r="J388" s="137">
        <v>0</v>
      </c>
    </row>
    <row r="389" spans="1:10" ht="15" customHeight="1">
      <c r="A389" s="23"/>
      <c r="B389" s="103" t="s">
        <v>56</v>
      </c>
      <c r="C389" s="153"/>
      <c r="D389" s="153"/>
      <c r="E389" s="153"/>
      <c r="F389" s="153"/>
      <c r="G389" s="26"/>
      <c r="H389" s="137">
        <v>0</v>
      </c>
      <c r="I389" s="26"/>
      <c r="J389" s="137">
        <v>0</v>
      </c>
    </row>
    <row r="390" spans="1:10" ht="15" customHeight="1">
      <c r="A390" s="23"/>
      <c r="B390" s="103" t="s">
        <v>121</v>
      </c>
      <c r="C390" s="153"/>
      <c r="D390" s="153"/>
      <c r="E390" s="153"/>
      <c r="F390" s="153"/>
      <c r="G390" s="26"/>
      <c r="H390" s="137">
        <v>0</v>
      </c>
      <c r="I390" s="26"/>
      <c r="J390" s="137"/>
    </row>
    <row r="391" spans="1:10" ht="15" customHeight="1">
      <c r="A391" s="23"/>
      <c r="B391" s="103" t="s">
        <v>271</v>
      </c>
      <c r="C391" s="153"/>
      <c r="D391" s="153"/>
      <c r="E391" s="153"/>
      <c r="F391" s="153"/>
      <c r="G391" s="137">
        <v>0</v>
      </c>
      <c r="H391" s="151"/>
      <c r="I391" s="26"/>
      <c r="J391" s="137">
        <v>85440</v>
      </c>
    </row>
    <row r="392" spans="1:10" ht="15" customHeight="1">
      <c r="A392" s="23"/>
      <c r="B392" s="103"/>
      <c r="C392" s="153"/>
      <c r="D392" s="153"/>
      <c r="E392" s="153"/>
      <c r="F392" s="153"/>
      <c r="G392" s="137"/>
      <c r="H392" s="151"/>
      <c r="I392" s="26"/>
      <c r="J392" s="137"/>
    </row>
    <row r="393" spans="1:10" ht="15" customHeight="1" thickBot="1">
      <c r="A393" s="23"/>
      <c r="B393" s="65"/>
      <c r="C393" s="65"/>
      <c r="D393" s="65"/>
      <c r="E393" s="65"/>
      <c r="F393" s="65"/>
      <c r="G393" s="22">
        <f>SUM(G380:G391)</f>
        <v>0</v>
      </c>
      <c r="H393" s="22">
        <f>SUM(H380:H391)</f>
        <v>90000</v>
      </c>
      <c r="I393" s="26"/>
      <c r="J393" s="22">
        <f>SUM(J380:J391)</f>
        <v>85440</v>
      </c>
    </row>
    <row r="394" spans="1:10" ht="15" customHeight="1" thickTop="1">
      <c r="A394" s="23"/>
      <c r="B394" s="65"/>
      <c r="C394" s="65"/>
      <c r="D394" s="65"/>
      <c r="E394" s="65"/>
      <c r="F394" s="65"/>
      <c r="G394" s="21"/>
      <c r="H394" s="21"/>
      <c r="I394" s="26"/>
      <c r="J394" s="21"/>
    </row>
    <row r="395" spans="1:10" ht="15" customHeight="1">
      <c r="A395" s="23"/>
      <c r="B395" s="65"/>
      <c r="C395" s="65"/>
      <c r="D395" s="65"/>
      <c r="E395" s="65"/>
      <c r="F395" s="65"/>
      <c r="G395" s="21"/>
      <c r="H395" s="21"/>
      <c r="I395" s="26"/>
      <c r="J395" s="21"/>
    </row>
    <row r="396" spans="1:10" ht="15" customHeight="1">
      <c r="A396" s="23"/>
      <c r="G396" s="26"/>
      <c r="H396" s="26"/>
      <c r="I396" s="26"/>
      <c r="J396" s="26"/>
    </row>
    <row r="397" spans="1:10" ht="15" customHeight="1">
      <c r="A397" s="23" t="s">
        <v>186</v>
      </c>
      <c r="B397" s="12" t="s">
        <v>35</v>
      </c>
    </row>
    <row r="398" spans="1:10" ht="15" customHeight="1">
      <c r="A398" s="23"/>
      <c r="B398" s="147" t="s">
        <v>317</v>
      </c>
      <c r="C398" s="65"/>
      <c r="D398" s="65"/>
      <c r="E398" s="65"/>
      <c r="F398" s="65"/>
      <c r="G398" s="137">
        <v>50000</v>
      </c>
      <c r="H398" s="137">
        <v>0</v>
      </c>
      <c r="I398" s="26"/>
      <c r="J398" s="137">
        <v>0</v>
      </c>
    </row>
    <row r="399" spans="1:10" ht="15" customHeight="1">
      <c r="A399" s="23"/>
      <c r="B399" s="147" t="s">
        <v>2</v>
      </c>
      <c r="C399" s="65"/>
      <c r="D399" s="111"/>
      <c r="E399" s="65"/>
      <c r="F399" s="65"/>
      <c r="G399" s="137">
        <v>19954</v>
      </c>
      <c r="H399" s="137">
        <v>0</v>
      </c>
      <c r="I399" s="26"/>
      <c r="J399" s="137">
        <v>0</v>
      </c>
    </row>
    <row r="400" spans="1:10" ht="15" customHeight="1">
      <c r="A400" s="23"/>
      <c r="B400" s="147"/>
      <c r="C400" s="65"/>
      <c r="D400" s="65"/>
      <c r="E400" s="65"/>
      <c r="F400" s="65"/>
      <c r="G400" s="137">
        <v>0</v>
      </c>
      <c r="H400" s="137">
        <v>0</v>
      </c>
      <c r="I400" s="26"/>
      <c r="J400" s="137">
        <v>0</v>
      </c>
    </row>
    <row r="401" spans="1:10" ht="15" customHeight="1" thickBot="1">
      <c r="A401" s="23"/>
      <c r="B401" s="65"/>
      <c r="C401" s="65"/>
      <c r="D401" s="65"/>
      <c r="E401" s="65"/>
      <c r="F401" s="65"/>
      <c r="G401" s="22">
        <f>SUM(G398:G400)</f>
        <v>69954</v>
      </c>
      <c r="H401" s="22">
        <f>SUM(H398:H400)</f>
        <v>0</v>
      </c>
      <c r="I401" s="26"/>
      <c r="J401" s="22">
        <f>SUM(J398:J400)</f>
        <v>0</v>
      </c>
    </row>
    <row r="402" spans="1:10" ht="15" customHeight="1" thickTop="1">
      <c r="A402" s="23"/>
    </row>
    <row r="403" spans="1:10" ht="15" customHeight="1">
      <c r="A403" s="23" t="s">
        <v>187</v>
      </c>
      <c r="B403" s="12" t="s">
        <v>48</v>
      </c>
    </row>
    <row r="404" spans="1:10" ht="15" customHeight="1">
      <c r="A404" s="23"/>
      <c r="B404" s="5" t="s">
        <v>96</v>
      </c>
    </row>
    <row r="405" spans="1:10" ht="15" customHeight="1">
      <c r="A405" s="23"/>
      <c r="B405" s="5" t="s">
        <v>304</v>
      </c>
      <c r="G405" s="137">
        <v>476222</v>
      </c>
      <c r="H405" s="26"/>
      <c r="I405" s="26"/>
      <c r="J405" s="137">
        <v>278262</v>
      </c>
    </row>
    <row r="406" spans="1:10" ht="15" customHeight="1">
      <c r="A406" s="23"/>
      <c r="B406" s="5" t="s">
        <v>305</v>
      </c>
      <c r="G406" s="26">
        <v>0</v>
      </c>
      <c r="H406" s="137">
        <v>1544759</v>
      </c>
      <c r="I406" s="26"/>
      <c r="J406" s="137">
        <v>1</v>
      </c>
    </row>
    <row r="407" spans="1:10" ht="15" customHeight="1">
      <c r="A407" s="23"/>
      <c r="B407" s="5" t="s">
        <v>306</v>
      </c>
      <c r="G407" s="26">
        <v>0</v>
      </c>
      <c r="H407" s="137">
        <v>808</v>
      </c>
      <c r="I407" s="26"/>
      <c r="J407" s="137">
        <v>808</v>
      </c>
    </row>
    <row r="408" spans="1:10" ht="15" customHeight="1">
      <c r="A408" s="23"/>
      <c r="B408" s="5" t="s">
        <v>307</v>
      </c>
      <c r="G408" s="137">
        <v>0</v>
      </c>
      <c r="H408" s="26"/>
      <c r="I408" s="26"/>
      <c r="J408" s="137">
        <v>0</v>
      </c>
    </row>
    <row r="409" spans="1:10" ht="15" customHeight="1">
      <c r="A409" s="23"/>
      <c r="B409" s="284"/>
      <c r="C409" s="284"/>
      <c r="D409" s="284"/>
      <c r="E409" s="284"/>
      <c r="F409" s="284"/>
      <c r="G409" s="20">
        <f>SUM(G405:G408)</f>
        <v>476222</v>
      </c>
      <c r="H409" s="20">
        <f>SUM(H405:H408)</f>
        <v>1545567</v>
      </c>
      <c r="I409" s="26"/>
      <c r="J409" s="20">
        <f>SUM(J405:J408)</f>
        <v>279071</v>
      </c>
    </row>
    <row r="410" spans="1:10" ht="15" customHeight="1">
      <c r="A410" s="23"/>
      <c r="B410" s="7" t="s">
        <v>97</v>
      </c>
      <c r="G410" s="26"/>
      <c r="H410" s="26"/>
      <c r="I410" s="26"/>
      <c r="J410" s="26"/>
    </row>
    <row r="411" spans="1:10" ht="15" customHeight="1">
      <c r="A411" s="23"/>
      <c r="B411" s="5" t="s">
        <v>276</v>
      </c>
      <c r="G411" s="137">
        <v>0</v>
      </c>
      <c r="H411" s="26"/>
      <c r="I411" s="26"/>
      <c r="J411" s="137">
        <v>0</v>
      </c>
    </row>
    <row r="412" spans="1:10" ht="15" customHeight="1">
      <c r="A412" s="23"/>
      <c r="B412" s="5" t="s">
        <v>280</v>
      </c>
      <c r="G412" s="26"/>
      <c r="H412" s="137">
        <v>0</v>
      </c>
      <c r="I412" s="26"/>
      <c r="J412" s="137">
        <v>0</v>
      </c>
    </row>
    <row r="413" spans="1:10" ht="15" customHeight="1">
      <c r="A413" s="23"/>
      <c r="B413" s="5" t="s">
        <v>281</v>
      </c>
      <c r="G413" s="26"/>
      <c r="H413" s="137">
        <v>0</v>
      </c>
      <c r="I413" s="26"/>
      <c r="J413" s="137">
        <v>0</v>
      </c>
    </row>
    <row r="414" spans="1:10" ht="15" customHeight="1">
      <c r="A414" s="23"/>
      <c r="B414" s="5" t="s">
        <v>282</v>
      </c>
      <c r="G414" s="137">
        <v>0</v>
      </c>
      <c r="H414" s="26"/>
      <c r="I414" s="26"/>
      <c r="J414" s="137">
        <v>0</v>
      </c>
    </row>
    <row r="415" spans="1:10" ht="15" customHeight="1">
      <c r="A415" s="23"/>
      <c r="B415" s="284"/>
      <c r="C415" s="284"/>
      <c r="D415" s="284"/>
      <c r="E415" s="284"/>
      <c r="F415" s="284"/>
      <c r="G415" s="20">
        <f>SUM(G411:G414)</f>
        <v>0</v>
      </c>
      <c r="H415" s="20">
        <f>SUM(H411:H414)</f>
        <v>0</v>
      </c>
      <c r="I415" s="26"/>
      <c r="J415" s="20">
        <f>SUM(J411:J414)</f>
        <v>0</v>
      </c>
    </row>
    <row r="416" spans="1:10" ht="15" customHeight="1" thickBot="1">
      <c r="A416" s="23"/>
      <c r="B416" s="284"/>
      <c r="C416" s="284"/>
      <c r="D416" s="284"/>
      <c r="E416" s="284"/>
      <c r="F416" s="284"/>
      <c r="G416" s="27">
        <f>G409+G415</f>
        <v>476222</v>
      </c>
      <c r="H416" s="27">
        <f>H409+H415</f>
        <v>1545567</v>
      </c>
      <c r="I416" s="26"/>
      <c r="J416" s="27">
        <f>J409+J415</f>
        <v>279071</v>
      </c>
    </row>
    <row r="417" spans="1:10" ht="15" customHeight="1" thickTop="1">
      <c r="A417" s="23"/>
      <c r="G417" s="26"/>
      <c r="H417" s="26"/>
      <c r="I417" s="26"/>
      <c r="J417" s="26"/>
    </row>
    <row r="418" spans="1:10" ht="15" customHeight="1">
      <c r="A418" s="23"/>
      <c r="G418" s="26"/>
      <c r="H418" s="26"/>
      <c r="I418" s="26"/>
      <c r="J418" s="26"/>
    </row>
    <row r="419" spans="1:10" ht="15" customHeight="1">
      <c r="A419" s="23"/>
      <c r="G419" s="26"/>
      <c r="H419" s="26"/>
      <c r="I419" s="26"/>
      <c r="J419" s="26"/>
    </row>
    <row r="420" spans="1:10" ht="15" customHeight="1">
      <c r="A420" s="23"/>
      <c r="G420" s="26"/>
      <c r="H420" s="26"/>
      <c r="I420" s="26"/>
      <c r="J420" s="26"/>
    </row>
    <row r="421" spans="1:10" ht="15" customHeight="1">
      <c r="A421" s="23"/>
      <c r="G421" s="26"/>
      <c r="H421" s="26"/>
      <c r="I421" s="26"/>
      <c r="J421" s="26"/>
    </row>
    <row r="422" spans="1:10" ht="15" customHeight="1">
      <c r="A422" s="23"/>
      <c r="G422" s="26"/>
      <c r="H422" s="26"/>
      <c r="I422" s="26"/>
      <c r="J422" s="26"/>
    </row>
    <row r="423" spans="1:10" ht="15" customHeight="1">
      <c r="A423" s="23"/>
      <c r="G423" s="26"/>
      <c r="H423" s="26"/>
      <c r="I423" s="26"/>
      <c r="J423" s="26"/>
    </row>
    <row r="424" spans="1:10" ht="15" customHeight="1">
      <c r="A424" s="23"/>
      <c r="G424" s="26"/>
      <c r="H424" s="26"/>
      <c r="I424" s="26"/>
      <c r="J424" s="26"/>
    </row>
    <row r="425" spans="1:10" ht="15" customHeight="1">
      <c r="A425" s="23"/>
      <c r="G425" s="26"/>
      <c r="H425" s="26"/>
      <c r="I425" s="26"/>
      <c r="J425" s="26"/>
    </row>
    <row r="426" spans="1:10" ht="15" customHeight="1">
      <c r="A426" s="23"/>
      <c r="G426" s="26"/>
      <c r="H426" s="26"/>
      <c r="I426" s="26"/>
      <c r="J426" s="26"/>
    </row>
    <row r="427" spans="1:10" ht="15" customHeight="1">
      <c r="A427" s="23"/>
      <c r="G427" s="26"/>
      <c r="H427" s="26"/>
      <c r="I427" s="26"/>
      <c r="J427" s="26"/>
    </row>
    <row r="428" spans="1:10" ht="15" customHeight="1">
      <c r="A428" s="23"/>
      <c r="G428" s="26"/>
      <c r="H428" s="26"/>
      <c r="I428" s="26"/>
      <c r="J428" s="26"/>
    </row>
    <row r="429" spans="1:10" ht="15" customHeight="1">
      <c r="A429" s="23"/>
      <c r="G429" s="26"/>
      <c r="H429" s="26"/>
      <c r="I429" s="26"/>
      <c r="J429" s="26"/>
    </row>
    <row r="430" spans="1:10" ht="15" customHeight="1">
      <c r="A430" s="23"/>
      <c r="G430" s="26"/>
      <c r="H430" s="26"/>
      <c r="I430" s="26"/>
      <c r="J430" s="26"/>
    </row>
    <row r="431" spans="1:10" ht="15" customHeight="1">
      <c r="A431" s="23"/>
      <c r="G431" s="26"/>
      <c r="H431" s="26"/>
      <c r="I431" s="26"/>
      <c r="J431" s="26"/>
    </row>
    <row r="432" spans="1:10" ht="15" customHeight="1">
      <c r="A432" s="23"/>
      <c r="G432" s="26"/>
      <c r="H432" s="26"/>
      <c r="I432" s="26"/>
      <c r="J432" s="26"/>
    </row>
    <row r="433" spans="1:10" ht="15" customHeight="1">
      <c r="A433" s="23"/>
      <c r="G433" s="26"/>
      <c r="H433" s="26"/>
      <c r="I433" s="26"/>
      <c r="J433" s="26"/>
    </row>
    <row r="434" spans="1:10" ht="15" customHeight="1">
      <c r="A434" s="23"/>
      <c r="G434" s="26"/>
      <c r="H434" s="26"/>
      <c r="I434" s="26"/>
      <c r="J434" s="26"/>
    </row>
    <row r="435" spans="1:10" ht="15" customHeight="1">
      <c r="A435" s="23"/>
      <c r="G435" s="26"/>
      <c r="H435" s="26"/>
      <c r="I435" s="26"/>
      <c r="J435" s="26"/>
    </row>
    <row r="436" spans="1:10" ht="15" customHeight="1">
      <c r="A436" s="23"/>
      <c r="G436" s="26"/>
      <c r="H436" s="26"/>
      <c r="I436" s="26"/>
      <c r="J436" s="26"/>
    </row>
    <row r="437" spans="1:10" ht="15" customHeight="1">
      <c r="A437" s="23"/>
      <c r="G437" s="26"/>
      <c r="H437" s="26"/>
      <c r="I437" s="26"/>
      <c r="J437" s="26"/>
    </row>
    <row r="438" spans="1:10" ht="15" customHeight="1">
      <c r="A438" s="23"/>
      <c r="G438" s="26"/>
      <c r="H438" s="26"/>
      <c r="I438" s="26"/>
      <c r="J438" s="26"/>
    </row>
    <row r="439" spans="1:10" ht="15" customHeight="1">
      <c r="A439" s="23"/>
      <c r="G439" s="26"/>
      <c r="H439" s="26"/>
      <c r="I439" s="26"/>
      <c r="J439" s="26"/>
    </row>
    <row r="440" spans="1:10" ht="15" customHeight="1">
      <c r="A440" s="23"/>
      <c r="G440" s="26"/>
      <c r="H440" s="26"/>
      <c r="I440" s="26"/>
      <c r="J440" s="26"/>
    </row>
    <row r="441" spans="1:10" ht="15" customHeight="1">
      <c r="A441" s="23"/>
      <c r="G441" s="26"/>
      <c r="H441" s="26"/>
      <c r="I441" s="26"/>
      <c r="J441" s="26"/>
    </row>
    <row r="442" spans="1:10" ht="15" customHeight="1">
      <c r="A442" s="23"/>
      <c r="G442" s="26"/>
      <c r="H442" s="26"/>
      <c r="I442" s="26"/>
      <c r="J442" s="26"/>
    </row>
    <row r="443" spans="1:10" ht="15" customHeight="1">
      <c r="A443" s="23"/>
      <c r="G443" s="26"/>
      <c r="H443" s="26"/>
      <c r="I443" s="26"/>
      <c r="J443" s="26"/>
    </row>
    <row r="444" spans="1:10" ht="15" customHeight="1">
      <c r="A444" s="23"/>
      <c r="G444" s="26"/>
      <c r="H444" s="26"/>
      <c r="I444" s="26"/>
      <c r="J444" s="26"/>
    </row>
    <row r="445" spans="1:10" ht="15" customHeight="1">
      <c r="D445" s="7"/>
    </row>
    <row r="446" spans="1:10" ht="15" customHeight="1">
      <c r="D446" s="7"/>
    </row>
    <row r="447" spans="1:10" ht="25.5" customHeight="1">
      <c r="D447" s="7"/>
    </row>
    <row r="448" spans="1:10" ht="15" customHeight="1">
      <c r="D448" s="7"/>
    </row>
    <row r="449" spans="1:12" ht="15" customHeight="1">
      <c r="D449" s="7"/>
    </row>
    <row r="450" spans="1:12" ht="15" customHeight="1">
      <c r="D450" s="7"/>
    </row>
    <row r="451" spans="1:12" ht="15" customHeight="1">
      <c r="D451" s="7"/>
    </row>
    <row r="452" spans="1:12" ht="15" customHeight="1">
      <c r="D452" s="7"/>
      <c r="L452" s="7">
        <v>3</v>
      </c>
    </row>
    <row r="453" spans="1:12" ht="15" customHeight="1">
      <c r="D453" s="7"/>
    </row>
    <row r="454" spans="1:12" ht="15" customHeight="1">
      <c r="D454" s="7"/>
    </row>
    <row r="455" spans="1:12" ht="15" customHeight="1">
      <c r="D455" s="7"/>
    </row>
    <row r="456" spans="1:12" ht="15" customHeight="1">
      <c r="D456" s="7"/>
    </row>
    <row r="457" spans="1:12" ht="52.5" customHeight="1">
      <c r="D457" s="7"/>
    </row>
    <row r="458" spans="1:12" ht="15" customHeight="1">
      <c r="D458" s="7"/>
    </row>
    <row r="459" spans="1:12" ht="15" customHeight="1">
      <c r="D459" s="7"/>
    </row>
    <row r="460" spans="1:12" ht="31.5" customHeight="1">
      <c r="A460" s="23" t="s">
        <v>188</v>
      </c>
      <c r="B460" s="12" t="s">
        <v>239</v>
      </c>
      <c r="G460" s="26"/>
      <c r="H460" s="26"/>
      <c r="I460" s="26"/>
      <c r="J460" s="26"/>
    </row>
    <row r="461" spans="1:12" ht="15" customHeight="1">
      <c r="A461" s="154"/>
      <c r="B461" s="271" t="s">
        <v>4</v>
      </c>
      <c r="C461" s="271"/>
      <c r="D461" s="271" t="s">
        <v>100</v>
      </c>
      <c r="E461" s="271" t="s">
        <v>10</v>
      </c>
      <c r="F461" s="271"/>
      <c r="G461" s="271"/>
      <c r="H461" s="286" t="s">
        <v>36</v>
      </c>
      <c r="I461" s="286"/>
      <c r="J461" s="286" t="s">
        <v>5</v>
      </c>
    </row>
    <row r="462" spans="1:12" ht="31.5" customHeight="1">
      <c r="A462" s="154"/>
      <c r="B462" s="271"/>
      <c r="C462" s="271"/>
      <c r="D462" s="271"/>
      <c r="E462" s="113" t="s">
        <v>88</v>
      </c>
      <c r="F462" s="113" t="s">
        <v>1</v>
      </c>
      <c r="G462" s="113" t="s">
        <v>3</v>
      </c>
      <c r="H462" s="113" t="s">
        <v>65</v>
      </c>
      <c r="I462" s="155" t="s">
        <v>99</v>
      </c>
      <c r="J462" s="286"/>
    </row>
    <row r="463" spans="1:12" ht="15" customHeight="1">
      <c r="B463" s="156" t="s">
        <v>194</v>
      </c>
      <c r="C463" s="156"/>
      <c r="D463" s="16"/>
      <c r="E463" s="26"/>
      <c r="F463" s="26"/>
      <c r="G463" s="26"/>
      <c r="H463" s="26"/>
      <c r="I463" s="26"/>
      <c r="J463" s="26"/>
    </row>
    <row r="464" spans="1:12" ht="15" customHeight="1">
      <c r="B464" s="104" t="s">
        <v>45</v>
      </c>
      <c r="C464" s="104"/>
      <c r="D464" s="16"/>
      <c r="E464" s="26">
        <f>J407</f>
        <v>808</v>
      </c>
      <c r="F464" s="26"/>
      <c r="G464" s="26">
        <f>J406</f>
        <v>1</v>
      </c>
      <c r="H464" s="26"/>
      <c r="I464" s="26"/>
      <c r="J464" s="26">
        <f>SUM(E464:I464)</f>
        <v>809</v>
      </c>
      <c r="L464" s="182"/>
    </row>
    <row r="465" spans="2:12" ht="31.5" customHeight="1">
      <c r="B465" s="272" t="s">
        <v>101</v>
      </c>
      <c r="C465" s="272"/>
      <c r="D465" s="16"/>
      <c r="E465" s="26"/>
      <c r="F465" s="26"/>
      <c r="G465" s="26"/>
      <c r="H465" s="26"/>
      <c r="I465" s="26"/>
      <c r="J465" s="26"/>
    </row>
    <row r="466" spans="2:12" ht="15" customHeight="1">
      <c r="B466" s="104" t="s">
        <v>15</v>
      </c>
      <c r="C466" s="104"/>
      <c r="D466" s="16" t="s">
        <v>225</v>
      </c>
      <c r="E466" s="26"/>
      <c r="F466" s="26"/>
      <c r="G466" s="26">
        <f>H102</f>
        <v>0</v>
      </c>
      <c r="H466" s="26"/>
      <c r="I466" s="26"/>
      <c r="J466" s="26">
        <f t="shared" ref="J466:J482" si="2">SUM(E466:I466)</f>
        <v>0</v>
      </c>
    </row>
    <row r="467" spans="2:12" ht="15" customHeight="1">
      <c r="B467" s="272" t="s">
        <v>88</v>
      </c>
      <c r="C467" s="272"/>
      <c r="D467" s="16" t="s">
        <v>102</v>
      </c>
      <c r="E467" s="26">
        <f>H108</f>
        <v>450000</v>
      </c>
      <c r="F467" s="26"/>
      <c r="G467" s="26"/>
      <c r="H467" s="26"/>
      <c r="I467" s="26"/>
      <c r="J467" s="26">
        <f t="shared" si="2"/>
        <v>450000</v>
      </c>
      <c r="L467" s="182"/>
    </row>
    <row r="468" spans="2:12" ht="15" customHeight="1">
      <c r="B468" s="104" t="s">
        <v>1</v>
      </c>
      <c r="C468" s="104"/>
      <c r="D468" s="16" t="s">
        <v>103</v>
      </c>
      <c r="E468" s="26"/>
      <c r="F468" s="26">
        <f>H114</f>
        <v>685150</v>
      </c>
      <c r="G468" s="26"/>
      <c r="H468" s="26"/>
      <c r="I468" s="26"/>
      <c r="J468" s="26">
        <f t="shared" si="2"/>
        <v>685150</v>
      </c>
    </row>
    <row r="469" spans="2:12" ht="15" customHeight="1">
      <c r="B469" s="103" t="s">
        <v>59</v>
      </c>
      <c r="C469" s="104"/>
      <c r="D469" s="16" t="s">
        <v>104</v>
      </c>
      <c r="E469" s="26"/>
      <c r="F469" s="26"/>
      <c r="G469" s="26">
        <f t="shared" ref="G469:G475" si="3">H119</f>
        <v>479328</v>
      </c>
      <c r="H469" s="26"/>
      <c r="I469" s="26"/>
      <c r="J469" s="26">
        <f t="shared" si="2"/>
        <v>479328</v>
      </c>
    </row>
    <row r="470" spans="2:12" ht="15" customHeight="1">
      <c r="B470" s="103" t="s">
        <v>80</v>
      </c>
      <c r="C470" s="104"/>
      <c r="D470" s="16" t="s">
        <v>104</v>
      </c>
      <c r="E470" s="26"/>
      <c r="F470" s="26"/>
      <c r="G470" s="26">
        <f t="shared" si="3"/>
        <v>494720</v>
      </c>
      <c r="H470" s="26"/>
      <c r="I470" s="26"/>
      <c r="J470" s="26">
        <f t="shared" si="2"/>
        <v>494720</v>
      </c>
      <c r="L470" s="182"/>
    </row>
    <row r="471" spans="2:12" ht="15" customHeight="1">
      <c r="B471" s="103" t="s">
        <v>64</v>
      </c>
      <c r="C471" s="104"/>
      <c r="D471" s="16" t="s">
        <v>104</v>
      </c>
      <c r="E471" s="26"/>
      <c r="F471" s="26"/>
      <c r="G471" s="26">
        <f t="shared" si="3"/>
        <v>731860</v>
      </c>
      <c r="H471" s="26"/>
      <c r="I471" s="26"/>
      <c r="J471" s="26">
        <f t="shared" si="2"/>
        <v>731860</v>
      </c>
      <c r="L471" s="182"/>
    </row>
    <row r="472" spans="2:12" ht="15" customHeight="1">
      <c r="B472" s="273" t="s">
        <v>220</v>
      </c>
      <c r="C472" s="273"/>
      <c r="D472" s="16" t="s">
        <v>104</v>
      </c>
      <c r="E472" s="26"/>
      <c r="F472" s="26"/>
      <c r="G472" s="26">
        <f t="shared" si="3"/>
        <v>2608000</v>
      </c>
      <c r="H472" s="26"/>
      <c r="I472" s="26"/>
      <c r="J472" s="26">
        <f t="shared" si="2"/>
        <v>2608000</v>
      </c>
    </row>
    <row r="473" spans="2:12" ht="15" customHeight="1">
      <c r="B473" s="103" t="s">
        <v>81</v>
      </c>
      <c r="C473" s="157"/>
      <c r="D473" s="16" t="s">
        <v>104</v>
      </c>
      <c r="E473" s="26"/>
      <c r="F473" s="26"/>
      <c r="G473" s="26">
        <f t="shared" si="3"/>
        <v>0</v>
      </c>
      <c r="H473" s="26"/>
      <c r="I473" s="26"/>
      <c r="J473" s="26">
        <f>G473</f>
        <v>0</v>
      </c>
    </row>
    <row r="474" spans="2:12" ht="15" customHeight="1">
      <c r="B474" s="103" t="s">
        <v>219</v>
      </c>
      <c r="C474" s="104"/>
      <c r="D474" s="16" t="s">
        <v>104</v>
      </c>
      <c r="E474" s="26"/>
      <c r="F474" s="26"/>
      <c r="G474" s="26">
        <f t="shared" si="3"/>
        <v>3030773</v>
      </c>
      <c r="H474" s="26"/>
      <c r="I474" s="26"/>
      <c r="J474" s="26">
        <f t="shared" si="2"/>
        <v>3030773</v>
      </c>
      <c r="L474" s="182"/>
    </row>
    <row r="475" spans="2:12" ht="15" customHeight="1">
      <c r="B475" s="274" t="s">
        <v>221</v>
      </c>
      <c r="C475" s="274"/>
      <c r="D475" s="16" t="s">
        <v>104</v>
      </c>
      <c r="E475" s="26"/>
      <c r="F475" s="26"/>
      <c r="G475" s="26">
        <f t="shared" si="3"/>
        <v>0</v>
      </c>
      <c r="H475" s="26"/>
      <c r="I475" s="26"/>
      <c r="J475" s="26">
        <f t="shared" si="2"/>
        <v>0</v>
      </c>
    </row>
    <row r="476" spans="2:12" ht="15" customHeight="1">
      <c r="B476" s="272" t="s">
        <v>121</v>
      </c>
      <c r="C476" s="272"/>
      <c r="D476" s="16" t="s">
        <v>105</v>
      </c>
      <c r="E476" s="26"/>
      <c r="F476" s="26"/>
      <c r="G476" s="26"/>
      <c r="H476" s="26">
        <f>H133</f>
        <v>0</v>
      </c>
      <c r="I476" s="26"/>
      <c r="J476" s="26">
        <f t="shared" si="2"/>
        <v>0</v>
      </c>
    </row>
    <row r="477" spans="2:12" ht="15" customHeight="1">
      <c r="B477" s="272" t="s">
        <v>56</v>
      </c>
      <c r="C477" s="272"/>
      <c r="D477" s="16" t="s">
        <v>106</v>
      </c>
      <c r="E477" s="26"/>
      <c r="F477" s="26"/>
      <c r="G477" s="26"/>
      <c r="H477" s="26"/>
      <c r="I477" s="26">
        <f>H140</f>
        <v>1525880</v>
      </c>
      <c r="J477" s="26">
        <f t="shared" si="2"/>
        <v>1525880</v>
      </c>
      <c r="L477" s="182"/>
    </row>
    <row r="478" spans="2:12" ht="15" customHeight="1">
      <c r="B478" s="272" t="s">
        <v>134</v>
      </c>
      <c r="C478" s="272"/>
      <c r="D478" s="16" t="s">
        <v>107</v>
      </c>
      <c r="E478" s="26"/>
      <c r="F478" s="26"/>
      <c r="G478" s="26">
        <f>H148</f>
        <v>0</v>
      </c>
      <c r="H478" s="26"/>
      <c r="I478" s="26"/>
      <c r="J478" s="26">
        <f t="shared" si="2"/>
        <v>0</v>
      </c>
    </row>
    <row r="479" spans="2:12" ht="15" customHeight="1">
      <c r="B479" s="272" t="s">
        <v>135</v>
      </c>
      <c r="C479" s="272"/>
      <c r="D479" s="16" t="s">
        <v>109</v>
      </c>
      <c r="E479" s="26"/>
      <c r="F479" s="26"/>
      <c r="G479" s="26">
        <f>H148</f>
        <v>0</v>
      </c>
      <c r="H479" s="26"/>
      <c r="I479" s="26"/>
      <c r="J479" s="26">
        <f t="shared" si="2"/>
        <v>0</v>
      </c>
    </row>
    <row r="480" spans="2:12" ht="15" customHeight="1">
      <c r="B480" s="157" t="s">
        <v>189</v>
      </c>
      <c r="C480" s="157"/>
      <c r="D480" s="16" t="s">
        <v>110</v>
      </c>
      <c r="E480" s="26"/>
      <c r="F480" s="26"/>
      <c r="G480" s="26">
        <f>H166</f>
        <v>2941985</v>
      </c>
      <c r="H480" s="26"/>
      <c r="I480" s="26"/>
      <c r="J480" s="26">
        <f t="shared" si="2"/>
        <v>2941985</v>
      </c>
    </row>
    <row r="481" spans="2:11" ht="15" customHeight="1">
      <c r="B481" s="157" t="s">
        <v>190</v>
      </c>
      <c r="C481" s="157"/>
      <c r="D481" s="16" t="s">
        <v>110</v>
      </c>
      <c r="E481" s="26"/>
      <c r="F481" s="26"/>
      <c r="G481" s="26">
        <f>H167</f>
        <v>996302</v>
      </c>
      <c r="H481" s="26"/>
      <c r="I481" s="26"/>
      <c r="J481" s="26">
        <f t="shared" si="2"/>
        <v>996302</v>
      </c>
    </row>
    <row r="482" spans="2:11" ht="15" customHeight="1">
      <c r="B482" s="104" t="s">
        <v>2</v>
      </c>
      <c r="C482" s="104"/>
      <c r="D482" s="16" t="s">
        <v>110</v>
      </c>
      <c r="E482" s="26"/>
      <c r="F482" s="26"/>
      <c r="G482" s="26">
        <f>H168+H173</f>
        <v>0</v>
      </c>
      <c r="H482" s="26"/>
      <c r="I482" s="26"/>
      <c r="J482" s="26">
        <f t="shared" si="2"/>
        <v>0</v>
      </c>
    </row>
    <row r="483" spans="2:11" ht="15" customHeight="1" thickBot="1">
      <c r="B483" s="103" t="s">
        <v>5</v>
      </c>
      <c r="C483" s="103"/>
      <c r="D483" s="16"/>
      <c r="E483" s="10">
        <f t="shared" ref="E483:J483" si="4">SUM(E464:E482)</f>
        <v>450808</v>
      </c>
      <c r="F483" s="10">
        <f t="shared" si="4"/>
        <v>685150</v>
      </c>
      <c r="G483" s="10">
        <f>SUM(G464:G482)</f>
        <v>11282969</v>
      </c>
      <c r="H483" s="10">
        <f t="shared" si="4"/>
        <v>0</v>
      </c>
      <c r="I483" s="10">
        <f t="shared" si="4"/>
        <v>1525880</v>
      </c>
      <c r="J483" s="10">
        <f t="shared" si="4"/>
        <v>13944807</v>
      </c>
    </row>
    <row r="484" spans="2:11" ht="15" customHeight="1" thickTop="1">
      <c r="B484" s="104" t="s">
        <v>108</v>
      </c>
      <c r="C484" s="104"/>
      <c r="D484" s="16"/>
      <c r="E484" s="12"/>
      <c r="F484" s="12"/>
      <c r="G484" s="21"/>
      <c r="H484" s="21" t="s">
        <v>240</v>
      </c>
      <c r="I484" s="21"/>
      <c r="J484" s="21"/>
    </row>
    <row r="485" spans="2:11" ht="15" customHeight="1">
      <c r="B485" s="272" t="s">
        <v>25</v>
      </c>
      <c r="C485" s="272"/>
      <c r="D485" s="16" t="s">
        <v>111</v>
      </c>
      <c r="E485" s="26"/>
      <c r="F485" s="26">
        <f>H188</f>
        <v>685150</v>
      </c>
      <c r="G485" s="26"/>
      <c r="H485" s="26"/>
      <c r="I485" s="26"/>
      <c r="J485" s="21">
        <f>SUM(E485:I485)</f>
        <v>685150</v>
      </c>
    </row>
    <row r="486" spans="2:11" ht="15" customHeight="1">
      <c r="B486" s="104" t="s">
        <v>136</v>
      </c>
      <c r="C486" s="104"/>
      <c r="D486" s="16" t="s">
        <v>112</v>
      </c>
      <c r="E486" s="26">
        <f>H195</f>
        <v>0</v>
      </c>
      <c r="F486" s="26"/>
      <c r="G486" s="26">
        <f>H196+H197+H198+H199+H200+H201+H202</f>
        <v>3976244</v>
      </c>
      <c r="H486" s="26">
        <f>H204</f>
        <v>0</v>
      </c>
      <c r="I486" s="26">
        <f>H203</f>
        <v>0</v>
      </c>
      <c r="J486" s="21">
        <f t="shared" ref="J486:J497" si="5">SUM(E486:I486)</f>
        <v>3976244</v>
      </c>
    </row>
    <row r="487" spans="2:11" ht="15" customHeight="1">
      <c r="B487" s="104" t="s">
        <v>137</v>
      </c>
      <c r="C487" s="104"/>
      <c r="D487" s="16" t="s">
        <v>113</v>
      </c>
      <c r="E487" s="26">
        <f>H209</f>
        <v>0</v>
      </c>
      <c r="F487" s="26"/>
      <c r="G487" s="26">
        <f>H210+H211+H212+H213+H214+H215+H216</f>
        <v>50000</v>
      </c>
      <c r="H487" s="26">
        <f>H218</f>
        <v>0</v>
      </c>
      <c r="I487" s="26">
        <f>H217</f>
        <v>431928</v>
      </c>
      <c r="J487" s="21">
        <f t="shared" si="5"/>
        <v>481928</v>
      </c>
    </row>
    <row r="488" spans="2:11" ht="15" customHeight="1">
      <c r="B488" s="104" t="s">
        <v>138</v>
      </c>
      <c r="C488" s="104"/>
      <c r="D488" s="16" t="s">
        <v>114</v>
      </c>
      <c r="E488" s="26">
        <f>H223</f>
        <v>0</v>
      </c>
      <c r="F488" s="26"/>
      <c r="G488" s="26">
        <f>H224+H225+H226+H227+H228+H229+H230</f>
        <v>0</v>
      </c>
      <c r="H488" s="26">
        <f>H232</f>
        <v>0</v>
      </c>
      <c r="I488" s="26">
        <f>H231</f>
        <v>0</v>
      </c>
      <c r="J488" s="21">
        <f t="shared" si="5"/>
        <v>0</v>
      </c>
    </row>
    <row r="489" spans="2:11" ht="15" customHeight="1">
      <c r="B489" s="104" t="s">
        <v>12</v>
      </c>
      <c r="C489" s="104"/>
      <c r="D489" s="16" t="s">
        <v>115</v>
      </c>
      <c r="E489" s="26">
        <f>H247</f>
        <v>450000</v>
      </c>
      <c r="F489" s="26"/>
      <c r="G489" s="26">
        <f>H248+H249+H250+H251+H252+H253+H254</f>
        <v>660000</v>
      </c>
      <c r="H489" s="26">
        <f>H256</f>
        <v>0</v>
      </c>
      <c r="I489" s="26">
        <f>H255</f>
        <v>143976</v>
      </c>
      <c r="J489" s="21">
        <f t="shared" si="5"/>
        <v>1253976</v>
      </c>
    </row>
    <row r="490" spans="2:11" ht="15" customHeight="1">
      <c r="B490" s="245" t="s">
        <v>139</v>
      </c>
      <c r="C490" s="245"/>
      <c r="D490" s="16" t="s">
        <v>145</v>
      </c>
      <c r="E490" s="26">
        <f>H264</f>
        <v>0</v>
      </c>
      <c r="F490" s="26"/>
      <c r="G490" s="26">
        <f>H265+H266+H267+H268+H269+H270+H271</f>
        <v>0</v>
      </c>
      <c r="H490" s="26">
        <f>H273</f>
        <v>0</v>
      </c>
      <c r="I490" s="26">
        <f>H272</f>
        <v>0</v>
      </c>
      <c r="J490" s="21">
        <f t="shared" si="5"/>
        <v>0</v>
      </c>
    </row>
    <row r="491" spans="2:11" ht="15" customHeight="1">
      <c r="B491" s="245" t="s">
        <v>140</v>
      </c>
      <c r="C491" s="245"/>
      <c r="D491" s="16" t="s">
        <v>116</v>
      </c>
      <c r="E491" s="26">
        <f>H279</f>
        <v>0</v>
      </c>
      <c r="F491" s="26"/>
      <c r="G491" s="26">
        <f>H278+H280+H281+H282+H283+H284+H285+H286</f>
        <v>59446</v>
      </c>
      <c r="H491" s="26">
        <f>H288</f>
        <v>0</v>
      </c>
      <c r="I491" s="26">
        <f>H287</f>
        <v>603916</v>
      </c>
      <c r="J491" s="21">
        <f t="shared" si="5"/>
        <v>663362</v>
      </c>
    </row>
    <row r="492" spans="2:11" ht="15" customHeight="1">
      <c r="B492" s="245" t="s">
        <v>191</v>
      </c>
      <c r="C492" s="245"/>
      <c r="D492" s="16" t="s">
        <v>146</v>
      </c>
      <c r="E492" s="26">
        <f>H293</f>
        <v>0</v>
      </c>
      <c r="F492" s="26"/>
      <c r="G492" s="26">
        <f>H294+H295+H296+H297+H298+H299+H300</f>
        <v>100000</v>
      </c>
      <c r="H492" s="26">
        <f>H302</f>
        <v>0</v>
      </c>
      <c r="I492" s="26">
        <f>H301</f>
        <v>0</v>
      </c>
      <c r="J492" s="21">
        <f t="shared" si="5"/>
        <v>100000</v>
      </c>
    </row>
    <row r="493" spans="2:11" ht="15" customHeight="1">
      <c r="B493" s="245" t="s">
        <v>142</v>
      </c>
      <c r="C493" s="245"/>
      <c r="D493" s="16" t="s">
        <v>147</v>
      </c>
      <c r="E493" s="26">
        <f>H313</f>
        <v>0</v>
      </c>
      <c r="F493" s="26"/>
      <c r="G493" s="26">
        <f>H314+H315+H316+H317+H318+H319+H320</f>
        <v>16569</v>
      </c>
      <c r="H493" s="26">
        <f>H322</f>
        <v>0</v>
      </c>
      <c r="I493" s="26">
        <f>H321</f>
        <v>0</v>
      </c>
      <c r="J493" s="21">
        <f t="shared" si="5"/>
        <v>16569</v>
      </c>
    </row>
    <row r="494" spans="2:11" ht="15" customHeight="1">
      <c r="B494" s="104" t="s">
        <v>2</v>
      </c>
      <c r="C494" s="104"/>
      <c r="D494" s="16" t="s">
        <v>148</v>
      </c>
      <c r="E494" s="26">
        <f>H331</f>
        <v>0</v>
      </c>
      <c r="F494" s="26"/>
      <c r="G494" s="26">
        <v>6977627</v>
      </c>
      <c r="H494" s="26">
        <f>H340</f>
        <v>0</v>
      </c>
      <c r="I494" s="26">
        <f>H339</f>
        <v>1055736</v>
      </c>
      <c r="J494" s="21">
        <f t="shared" si="5"/>
        <v>8033363</v>
      </c>
      <c r="K494" s="182"/>
    </row>
    <row r="495" spans="2:11" ht="15" customHeight="1">
      <c r="B495" s="245" t="s">
        <v>134</v>
      </c>
      <c r="C495" s="245"/>
      <c r="D495" s="16" t="s">
        <v>149</v>
      </c>
      <c r="E495" s="26"/>
      <c r="F495" s="26"/>
      <c r="G495" s="26">
        <f>H358</f>
        <v>0</v>
      </c>
      <c r="H495" s="26"/>
      <c r="I495" s="26"/>
      <c r="J495" s="21">
        <f t="shared" si="5"/>
        <v>0</v>
      </c>
      <c r="K495" s="182"/>
    </row>
    <row r="496" spans="2:11" ht="15" customHeight="1">
      <c r="B496" s="245" t="s">
        <v>135</v>
      </c>
      <c r="C496" s="245"/>
      <c r="D496" s="16" t="s">
        <v>150</v>
      </c>
      <c r="E496" s="26">
        <f>H361</f>
        <v>0</v>
      </c>
      <c r="F496" s="26"/>
      <c r="G496" s="26">
        <f>H360+H362+H363+H364+H365+H366+H367+H368</f>
        <v>0</v>
      </c>
      <c r="H496" s="26">
        <f>H370</f>
        <v>0</v>
      </c>
      <c r="I496" s="26">
        <f>H369</f>
        <v>0</v>
      </c>
      <c r="J496" s="21">
        <f t="shared" si="5"/>
        <v>0</v>
      </c>
    </row>
    <row r="497" spans="2:12" ht="15" customHeight="1">
      <c r="B497" s="245" t="s">
        <v>192</v>
      </c>
      <c r="C497" s="245"/>
      <c r="D497" s="16" t="s">
        <v>151</v>
      </c>
      <c r="E497" s="26">
        <f>H381</f>
        <v>0</v>
      </c>
      <c r="F497" s="26"/>
      <c r="G497" s="26">
        <f>H380+H382+H383+H384+H385+H386+H387+H388</f>
        <v>90000</v>
      </c>
      <c r="H497" s="26">
        <f>H390</f>
        <v>0</v>
      </c>
      <c r="I497" s="26">
        <f>H389</f>
        <v>0</v>
      </c>
      <c r="J497" s="21">
        <f t="shared" si="5"/>
        <v>90000</v>
      </c>
      <c r="K497" s="182"/>
    </row>
    <row r="498" spans="2:12" ht="15" customHeight="1">
      <c r="B498" s="103" t="s">
        <v>5</v>
      </c>
      <c r="C498" s="103"/>
      <c r="D498" s="16"/>
      <c r="E498" s="28">
        <f t="shared" ref="E498:J498" si="6">SUM(E485:E497)</f>
        <v>450000</v>
      </c>
      <c r="F498" s="28">
        <f t="shared" si="6"/>
        <v>685150</v>
      </c>
      <c r="G498" s="28">
        <f>SUM(G485:G497)</f>
        <v>11929886</v>
      </c>
      <c r="H498" s="28">
        <f t="shared" si="6"/>
        <v>0</v>
      </c>
      <c r="I498" s="28">
        <f t="shared" si="6"/>
        <v>2235556</v>
      </c>
      <c r="J498" s="28">
        <f t="shared" si="6"/>
        <v>15300592</v>
      </c>
    </row>
    <row r="499" spans="2:12" ht="15" customHeight="1">
      <c r="B499" s="245" t="s">
        <v>48</v>
      </c>
      <c r="C499" s="245"/>
      <c r="D499" s="16" t="s">
        <v>153</v>
      </c>
      <c r="E499" s="26">
        <f>H407+H413</f>
        <v>808</v>
      </c>
      <c r="F499" s="26">
        <v>0</v>
      </c>
      <c r="G499" s="26">
        <f>H406+H412</f>
        <v>1544759</v>
      </c>
      <c r="H499" s="26">
        <v>0</v>
      </c>
      <c r="I499" s="26">
        <v>0</v>
      </c>
      <c r="J499" s="28">
        <f>SUM(E499:I499)</f>
        <v>1545567</v>
      </c>
    </row>
    <row r="500" spans="2:12" ht="15" customHeight="1" thickBot="1">
      <c r="B500" s="103" t="s">
        <v>33</v>
      </c>
      <c r="C500" s="103"/>
      <c r="D500" s="16"/>
      <c r="E500" s="10">
        <f t="shared" ref="E500:J500" si="7">SUM(E498:E499)</f>
        <v>450808</v>
      </c>
      <c r="F500" s="10">
        <f t="shared" si="7"/>
        <v>685150</v>
      </c>
      <c r="G500" s="10">
        <f t="shared" si="7"/>
        <v>13474645</v>
      </c>
      <c r="H500" s="10">
        <f t="shared" si="7"/>
        <v>0</v>
      </c>
      <c r="I500" s="10">
        <f t="shared" si="7"/>
        <v>2235556</v>
      </c>
      <c r="J500" s="10">
        <f t="shared" si="7"/>
        <v>16846159</v>
      </c>
    </row>
    <row r="501" spans="2:12" ht="15" customHeight="1" thickTop="1">
      <c r="B501" s="249"/>
      <c r="C501" s="249"/>
      <c r="D501" s="16"/>
      <c r="E501" s="102"/>
      <c r="F501" s="102"/>
      <c r="G501" s="102"/>
      <c r="H501" s="102"/>
      <c r="I501" s="102"/>
      <c r="J501" s="102"/>
      <c r="K501" s="182"/>
    </row>
    <row r="502" spans="2:12" ht="15" customHeight="1">
      <c r="B502" s="249"/>
      <c r="C502" s="249"/>
      <c r="D502" s="16"/>
      <c r="E502" s="102"/>
      <c r="F502" s="102"/>
      <c r="G502" s="102"/>
      <c r="H502" s="102"/>
      <c r="I502" s="102"/>
      <c r="J502" s="102"/>
    </row>
    <row r="503" spans="2:12" ht="15" customHeight="1">
      <c r="B503" s="249"/>
      <c r="C503" s="249"/>
      <c r="D503" s="16"/>
      <c r="E503" s="102"/>
      <c r="F503" s="102"/>
      <c r="G503" s="102"/>
      <c r="H503" s="102"/>
      <c r="I503" s="102"/>
      <c r="J503" s="102"/>
    </row>
    <row r="504" spans="2:12" ht="15" customHeight="1">
      <c r="B504" s="249"/>
      <c r="C504" s="249"/>
      <c r="D504" s="16"/>
      <c r="E504" s="102"/>
      <c r="F504" s="102"/>
      <c r="G504" s="102"/>
      <c r="H504" s="102"/>
      <c r="I504" s="102"/>
      <c r="J504" s="102"/>
      <c r="L504" s="7">
        <v>2</v>
      </c>
    </row>
    <row r="505" spans="2:12" ht="15" customHeight="1">
      <c r="B505" s="249"/>
      <c r="C505" s="249"/>
      <c r="D505" s="16"/>
      <c r="E505" s="102"/>
      <c r="F505" s="102"/>
      <c r="G505" s="102"/>
      <c r="H505" s="102"/>
      <c r="I505" s="102"/>
      <c r="J505" s="102"/>
    </row>
    <row r="506" spans="2:12" ht="15" customHeight="1">
      <c r="B506" s="249"/>
      <c r="C506" s="249"/>
      <c r="D506" s="16"/>
      <c r="E506" s="102"/>
      <c r="F506" s="102"/>
      <c r="G506" s="102"/>
      <c r="H506" s="102"/>
      <c r="I506" s="102"/>
      <c r="J506" s="102"/>
    </row>
    <row r="507" spans="2:12" ht="15" customHeight="1">
      <c r="B507" s="249"/>
      <c r="C507" s="249"/>
      <c r="D507" s="16"/>
      <c r="E507" s="102"/>
      <c r="F507" s="102"/>
      <c r="G507" s="102"/>
      <c r="H507" s="102"/>
      <c r="I507" s="102"/>
      <c r="J507" s="102"/>
    </row>
    <row r="508" spans="2:12" ht="15" customHeight="1">
      <c r="B508" s="249"/>
      <c r="C508" s="249"/>
      <c r="D508" s="16"/>
      <c r="E508" s="102"/>
      <c r="F508" s="102"/>
      <c r="G508" s="102"/>
      <c r="H508" s="102"/>
      <c r="I508" s="102"/>
      <c r="J508" s="102"/>
    </row>
    <row r="509" spans="2:12" ht="15" customHeight="1">
      <c r="B509" s="249"/>
      <c r="C509" s="249"/>
      <c r="D509" s="16"/>
      <c r="E509" s="102"/>
      <c r="F509" s="102"/>
      <c r="G509" s="102"/>
      <c r="H509" s="102"/>
      <c r="I509" s="102"/>
      <c r="J509" s="102"/>
    </row>
    <row r="510" spans="2:12" ht="15" customHeight="1">
      <c r="B510" s="249"/>
      <c r="C510" s="249"/>
      <c r="D510" s="16"/>
      <c r="E510" s="102"/>
      <c r="F510" s="102"/>
      <c r="G510" s="102"/>
      <c r="H510" s="102"/>
      <c r="I510" s="102"/>
      <c r="J510" s="102"/>
    </row>
    <row r="511" spans="2:12" ht="15" customHeight="1">
      <c r="B511" s="249"/>
      <c r="C511" s="249"/>
      <c r="D511" s="16"/>
      <c r="E511" s="102"/>
      <c r="F511" s="102"/>
      <c r="G511" s="102"/>
      <c r="H511" s="102"/>
      <c r="I511" s="102"/>
      <c r="J511" s="102"/>
    </row>
    <row r="512" spans="2:12" ht="15" customHeight="1">
      <c r="B512" s="249"/>
      <c r="C512" s="249"/>
      <c r="D512" s="16"/>
      <c r="E512" s="102"/>
      <c r="F512" s="102"/>
      <c r="G512" s="102"/>
      <c r="H512" s="102"/>
      <c r="I512" s="102"/>
      <c r="J512" s="102"/>
    </row>
    <row r="513" spans="1:10" ht="15" customHeight="1">
      <c r="A513" s="250"/>
      <c r="B513" s="12"/>
      <c r="C513" s="12"/>
      <c r="D513" s="16"/>
      <c r="E513" s="12"/>
      <c r="F513" s="12"/>
      <c r="G513" s="21"/>
      <c r="H513" s="21"/>
      <c r="I513" s="21"/>
      <c r="J513" s="21"/>
    </row>
    <row r="514" spans="1:10" ht="15" customHeight="1">
      <c r="D514" s="7"/>
    </row>
    <row r="515" spans="1:10" ht="15" customHeight="1">
      <c r="D515" s="7"/>
    </row>
    <row r="516" spans="1:10" ht="15" customHeight="1">
      <c r="D516" s="7"/>
    </row>
    <row r="517" spans="1:10" ht="15" customHeight="1">
      <c r="D517" s="7"/>
    </row>
    <row r="518" spans="1:10" ht="15" customHeight="1">
      <c r="D518" s="7"/>
    </row>
    <row r="519" spans="1:10" ht="15" customHeight="1">
      <c r="D519" s="7"/>
    </row>
    <row r="520" spans="1:10" ht="15" customHeight="1">
      <c r="D520" s="7"/>
    </row>
    <row r="521" spans="1:10" ht="15" customHeight="1">
      <c r="D521" s="7"/>
    </row>
    <row r="522" spans="1:10" ht="15" customHeight="1">
      <c r="D522" s="7"/>
    </row>
    <row r="523" spans="1:10" ht="15" customHeight="1">
      <c r="D523" s="7"/>
    </row>
    <row r="524" spans="1:10" ht="15" customHeight="1">
      <c r="D524" s="7"/>
    </row>
    <row r="525" spans="1:10" ht="15" customHeight="1">
      <c r="A525" s="23" t="s">
        <v>195</v>
      </c>
      <c r="B525" s="12" t="s">
        <v>118</v>
      </c>
      <c r="C525" s="12"/>
      <c r="D525" s="16"/>
      <c r="E525" s="12"/>
      <c r="F525" s="12"/>
      <c r="G525" s="21"/>
      <c r="H525" s="21"/>
      <c r="I525" s="21"/>
      <c r="J525" s="21"/>
    </row>
    <row r="526" spans="1:10" ht="15" customHeight="1">
      <c r="A526" s="250"/>
      <c r="B526" s="12"/>
      <c r="C526" s="12"/>
      <c r="D526" s="16"/>
      <c r="E526" s="12"/>
      <c r="F526" s="12"/>
      <c r="G526" s="21"/>
      <c r="H526" s="21"/>
      <c r="I526" s="21"/>
      <c r="J526" s="21"/>
    </row>
    <row r="527" spans="1:10" ht="15" customHeight="1">
      <c r="A527" s="250"/>
      <c r="B527" s="247" t="s">
        <v>4</v>
      </c>
      <c r="C527" s="247"/>
      <c r="D527" s="247"/>
      <c r="E527" s="247"/>
      <c r="F527" s="247"/>
      <c r="G527" s="247" t="s">
        <v>0</v>
      </c>
      <c r="H527" s="247" t="s">
        <v>38</v>
      </c>
      <c r="I527" s="247" t="s">
        <v>119</v>
      </c>
      <c r="J527" s="21"/>
    </row>
    <row r="528" spans="1:10" ht="15" customHeight="1">
      <c r="A528" s="250"/>
      <c r="B528" s="247">
        <v>1</v>
      </c>
      <c r="C528" s="247"/>
      <c r="D528" s="247"/>
      <c r="E528" s="247"/>
      <c r="F528" s="247"/>
      <c r="G528" s="247">
        <v>2</v>
      </c>
      <c r="H528" s="247">
        <v>3</v>
      </c>
      <c r="I528" s="247" t="s">
        <v>217</v>
      </c>
      <c r="J528" s="21"/>
    </row>
    <row r="529" spans="1:10" ht="15" customHeight="1">
      <c r="A529" s="250"/>
      <c r="B529" s="105" t="s">
        <v>37</v>
      </c>
      <c r="C529" s="106"/>
      <c r="D529" s="106"/>
      <c r="E529" s="106"/>
      <c r="F529" s="106"/>
      <c r="G529" s="158"/>
      <c r="H529" s="158"/>
      <c r="I529" s="158"/>
      <c r="J529" s="21"/>
    </row>
    <row r="530" spans="1:10" ht="15" customHeight="1">
      <c r="A530" s="250"/>
      <c r="B530" s="103" t="s">
        <v>214</v>
      </c>
      <c r="C530" s="103"/>
      <c r="D530" s="103"/>
      <c r="E530" s="103"/>
      <c r="F530" s="103"/>
      <c r="G530" s="158"/>
      <c r="H530" s="158"/>
      <c r="I530" s="158"/>
      <c r="J530" s="21"/>
    </row>
    <row r="531" spans="1:10" ht="15" customHeight="1">
      <c r="A531" s="250"/>
      <c r="B531" s="103" t="s">
        <v>45</v>
      </c>
      <c r="C531" s="103"/>
      <c r="D531" s="103"/>
      <c r="E531" s="103"/>
      <c r="F531" s="103"/>
      <c r="G531" s="159">
        <v>0</v>
      </c>
      <c r="H531" s="160">
        <f>G10+G11</f>
        <v>278262</v>
      </c>
      <c r="I531" s="6">
        <f>H531-G531</f>
        <v>278262</v>
      </c>
      <c r="J531" s="21"/>
    </row>
    <row r="532" spans="1:10" ht="15" customHeight="1">
      <c r="A532" s="250"/>
      <c r="B532" s="103" t="s">
        <v>17</v>
      </c>
      <c r="C532" s="103"/>
      <c r="D532" s="103"/>
      <c r="E532" s="103"/>
      <c r="F532" s="103"/>
      <c r="G532" s="159">
        <v>221407</v>
      </c>
      <c r="H532" s="160">
        <f t="shared" ref="H532:H538" si="8">G12</f>
        <v>300123</v>
      </c>
      <c r="I532" s="6">
        <f t="shared" ref="I532:I582" si="9">H532-G532</f>
        <v>78716</v>
      </c>
      <c r="J532" s="21"/>
    </row>
    <row r="533" spans="1:10" ht="15" customHeight="1">
      <c r="A533" s="250"/>
      <c r="B533" s="103" t="s">
        <v>7</v>
      </c>
      <c r="C533" s="103"/>
      <c r="D533" s="103"/>
      <c r="E533" s="103"/>
      <c r="F533" s="103"/>
      <c r="G533" s="159">
        <v>30000</v>
      </c>
      <c r="H533" s="160">
        <f t="shared" si="8"/>
        <v>0</v>
      </c>
      <c r="I533" s="6">
        <f t="shared" si="9"/>
        <v>-30000</v>
      </c>
      <c r="J533" s="21"/>
    </row>
    <row r="534" spans="1:10" ht="15" customHeight="1">
      <c r="A534" s="250"/>
      <c r="B534" s="103" t="s">
        <v>18</v>
      </c>
      <c r="C534" s="103"/>
      <c r="D534" s="103"/>
      <c r="E534" s="103"/>
      <c r="F534" s="103"/>
      <c r="G534" s="159">
        <v>5000</v>
      </c>
      <c r="H534" s="160">
        <f t="shared" si="8"/>
        <v>0</v>
      </c>
      <c r="I534" s="6">
        <f t="shared" si="9"/>
        <v>-5000</v>
      </c>
      <c r="J534" s="21"/>
    </row>
    <row r="535" spans="1:10" ht="15" customHeight="1">
      <c r="A535" s="250"/>
      <c r="B535" s="103" t="s">
        <v>9</v>
      </c>
      <c r="C535" s="103"/>
      <c r="D535" s="103"/>
      <c r="E535" s="103"/>
      <c r="F535" s="103"/>
      <c r="G535" s="159">
        <v>10000</v>
      </c>
      <c r="H535" s="160">
        <f t="shared" si="8"/>
        <v>0</v>
      </c>
      <c r="I535" s="6">
        <f t="shared" si="9"/>
        <v>-10000</v>
      </c>
      <c r="J535" s="21"/>
    </row>
    <row r="536" spans="1:10" ht="15" customHeight="1">
      <c r="A536" s="250"/>
      <c r="B536" s="103" t="s">
        <v>19</v>
      </c>
      <c r="C536" s="103"/>
      <c r="D536" s="103"/>
      <c r="E536" s="103"/>
      <c r="F536" s="103"/>
      <c r="G536" s="159">
        <v>25000</v>
      </c>
      <c r="H536" s="160">
        <f t="shared" si="8"/>
        <v>10750</v>
      </c>
      <c r="I536" s="6">
        <f t="shared" si="9"/>
        <v>-14250</v>
      </c>
      <c r="J536" s="21"/>
    </row>
    <row r="537" spans="1:10" ht="15" customHeight="1">
      <c r="A537" s="250"/>
      <c r="B537" s="103" t="s">
        <v>20</v>
      </c>
      <c r="C537" s="103"/>
      <c r="D537" s="103"/>
      <c r="E537" s="103"/>
      <c r="F537" s="103"/>
      <c r="G537" s="159">
        <v>0</v>
      </c>
      <c r="H537" s="160">
        <f t="shared" si="8"/>
        <v>0</v>
      </c>
      <c r="I537" s="6">
        <f t="shared" si="9"/>
        <v>0</v>
      </c>
      <c r="J537" s="21"/>
    </row>
    <row r="538" spans="1:10" ht="15" customHeight="1">
      <c r="A538" s="250"/>
      <c r="B538" s="103" t="s">
        <v>86</v>
      </c>
      <c r="C538" s="103"/>
      <c r="D538" s="103"/>
      <c r="E538" s="103"/>
      <c r="F538" s="103"/>
      <c r="G538" s="159">
        <v>0</v>
      </c>
      <c r="H538" s="160">
        <f t="shared" si="8"/>
        <v>0</v>
      </c>
      <c r="I538" s="6">
        <f t="shared" si="9"/>
        <v>0</v>
      </c>
      <c r="J538" s="21"/>
    </row>
    <row r="539" spans="1:10" ht="15" customHeight="1">
      <c r="A539" s="250"/>
      <c r="B539" s="103" t="s">
        <v>41</v>
      </c>
      <c r="C539" s="103"/>
      <c r="D539" s="103"/>
      <c r="E539" s="103"/>
      <c r="F539" s="103"/>
      <c r="G539" s="159">
        <v>338000</v>
      </c>
      <c r="H539" s="160">
        <f>G25+G26</f>
        <v>672771</v>
      </c>
      <c r="I539" s="6">
        <f t="shared" si="9"/>
        <v>334771</v>
      </c>
      <c r="J539" s="21"/>
    </row>
    <row r="540" spans="1:10" ht="15" customHeight="1">
      <c r="A540" s="250"/>
      <c r="B540" s="248" t="s">
        <v>5</v>
      </c>
      <c r="C540" s="248"/>
      <c r="D540" s="248"/>
      <c r="E540" s="248"/>
      <c r="F540" s="248"/>
      <c r="G540" s="29">
        <f>SUM(G531:G539)</f>
        <v>629407</v>
      </c>
      <c r="H540" s="29">
        <f>SUM(H531:H539)</f>
        <v>1261906</v>
      </c>
      <c r="I540" s="14">
        <f t="shared" si="9"/>
        <v>632499</v>
      </c>
      <c r="J540" s="21"/>
    </row>
    <row r="541" spans="1:10" ht="15" customHeight="1">
      <c r="A541" s="250"/>
      <c r="B541" s="103" t="s">
        <v>215</v>
      </c>
      <c r="C541" s="103"/>
      <c r="D541" s="103"/>
      <c r="E541" s="103"/>
      <c r="F541" s="103"/>
      <c r="G541" s="6"/>
      <c r="H541" s="6"/>
      <c r="I541" s="6">
        <f t="shared" si="9"/>
        <v>0</v>
      </c>
      <c r="J541" s="21"/>
    </row>
    <row r="542" spans="1:10" ht="15" customHeight="1">
      <c r="A542" s="250"/>
      <c r="B542" s="103" t="s">
        <v>45</v>
      </c>
      <c r="C542" s="103"/>
      <c r="D542" s="103"/>
      <c r="E542" s="103"/>
      <c r="F542" s="103"/>
      <c r="G542" s="159">
        <v>0</v>
      </c>
      <c r="H542" s="160">
        <f>H10+H11</f>
        <v>809</v>
      </c>
      <c r="I542" s="6">
        <f t="shared" si="9"/>
        <v>809</v>
      </c>
      <c r="J542" s="21"/>
    </row>
    <row r="543" spans="1:10" ht="15" customHeight="1">
      <c r="A543" s="250"/>
      <c r="B543" s="103" t="s">
        <v>7</v>
      </c>
      <c r="C543" s="103"/>
      <c r="D543" s="103"/>
      <c r="E543" s="103"/>
      <c r="F543" s="103"/>
      <c r="G543" s="159">
        <v>0</v>
      </c>
      <c r="H543" s="160">
        <f>H13</f>
        <v>0</v>
      </c>
      <c r="I543" s="6">
        <f t="shared" si="9"/>
        <v>0</v>
      </c>
      <c r="J543" s="21"/>
    </row>
    <row r="544" spans="1:10">
      <c r="A544" s="250"/>
      <c r="B544" s="103" t="s">
        <v>50</v>
      </c>
      <c r="C544" s="103"/>
      <c r="D544" s="103"/>
      <c r="E544" s="103"/>
      <c r="F544" s="103"/>
      <c r="G544" s="159">
        <v>400000</v>
      </c>
      <c r="H544" s="160">
        <f>H19</f>
        <v>450000</v>
      </c>
      <c r="I544" s="6">
        <f t="shared" si="9"/>
        <v>50000</v>
      </c>
      <c r="J544" s="21"/>
    </row>
    <row r="545" spans="1:10">
      <c r="A545" s="250"/>
      <c r="B545" s="103" t="s">
        <v>21</v>
      </c>
      <c r="C545" s="103"/>
      <c r="D545" s="103"/>
      <c r="E545" s="103"/>
      <c r="F545" s="103"/>
      <c r="G545" s="159">
        <v>1163400</v>
      </c>
      <c r="H545" s="160">
        <f>H20</f>
        <v>685150</v>
      </c>
      <c r="I545" s="6">
        <f t="shared" si="9"/>
        <v>-478250</v>
      </c>
      <c r="J545" s="21"/>
    </row>
    <row r="546" spans="1:10">
      <c r="A546" s="250"/>
      <c r="B546" s="103" t="s">
        <v>22</v>
      </c>
      <c r="C546" s="103"/>
      <c r="D546" s="103"/>
      <c r="E546" s="103"/>
      <c r="F546" s="103"/>
      <c r="G546" s="159">
        <v>1800000</v>
      </c>
      <c r="H546" s="160">
        <f>H21</f>
        <v>7344681</v>
      </c>
      <c r="I546" s="6">
        <f t="shared" si="9"/>
        <v>5544681</v>
      </c>
      <c r="J546" s="21"/>
    </row>
    <row r="547" spans="1:10">
      <c r="A547" s="250"/>
      <c r="B547" s="103" t="s">
        <v>23</v>
      </c>
      <c r="C547" s="103"/>
      <c r="D547" s="103"/>
      <c r="E547" s="103"/>
      <c r="F547" s="103"/>
      <c r="G547" s="159">
        <v>0</v>
      </c>
      <c r="H547" s="160">
        <f>H22</f>
        <v>0</v>
      </c>
      <c r="I547" s="6">
        <f t="shared" si="9"/>
        <v>0</v>
      </c>
      <c r="J547" s="21"/>
    </row>
    <row r="548" spans="1:10">
      <c r="A548" s="250"/>
      <c r="B548" s="103" t="s">
        <v>24</v>
      </c>
      <c r="C548" s="103"/>
      <c r="D548" s="103"/>
      <c r="E548" s="103"/>
      <c r="F548" s="103"/>
      <c r="G548" s="159">
        <v>1500000</v>
      </c>
      <c r="H548" s="160">
        <f>H23</f>
        <v>1525880</v>
      </c>
      <c r="I548" s="6">
        <f t="shared" si="9"/>
        <v>25880</v>
      </c>
      <c r="J548" s="21"/>
    </row>
    <row r="549" spans="1:10">
      <c r="A549" s="250"/>
      <c r="B549" s="103" t="s">
        <v>41</v>
      </c>
      <c r="C549" s="103"/>
      <c r="D549" s="103"/>
      <c r="E549" s="103"/>
      <c r="F549" s="103"/>
      <c r="G549" s="159">
        <v>8650000</v>
      </c>
      <c r="H549" s="160">
        <f>H24+H25+H26</f>
        <v>4994023</v>
      </c>
      <c r="I549" s="6">
        <f t="shared" si="9"/>
        <v>-3655977</v>
      </c>
      <c r="J549" s="21"/>
    </row>
    <row r="550" spans="1:10">
      <c r="A550" s="250"/>
      <c r="B550" s="248" t="s">
        <v>5</v>
      </c>
      <c r="C550" s="248"/>
      <c r="D550" s="248"/>
      <c r="E550" s="248"/>
      <c r="F550" s="248"/>
      <c r="G550" s="29">
        <f>SUM(G542:G549)</f>
        <v>13513400</v>
      </c>
      <c r="H550" s="29">
        <f>SUM(H542:H549)</f>
        <v>15000543</v>
      </c>
      <c r="I550" s="14">
        <f t="shared" si="9"/>
        <v>1487143</v>
      </c>
      <c r="J550" s="21"/>
    </row>
    <row r="551" spans="1:10" ht="15.75" thickBot="1">
      <c r="A551" s="250"/>
      <c r="B551" s="248" t="s">
        <v>66</v>
      </c>
      <c r="C551" s="248"/>
      <c r="D551" s="248"/>
      <c r="E551" s="248"/>
      <c r="F551" s="248"/>
      <c r="G551" s="10">
        <f>G540+G550</f>
        <v>14142807</v>
      </c>
      <c r="H551" s="10">
        <f>H540+H550</f>
        <v>16262449</v>
      </c>
      <c r="I551" s="78">
        <f t="shared" si="9"/>
        <v>2119642</v>
      </c>
      <c r="J551" s="21"/>
    </row>
    <row r="552" spans="1:10" ht="15.75" thickTop="1">
      <c r="A552" s="250"/>
      <c r="B552" s="103" t="s">
        <v>208</v>
      </c>
      <c r="C552" s="103"/>
      <c r="D552" s="103"/>
      <c r="E552" s="103"/>
      <c r="F552" s="103"/>
      <c r="G552" s="102"/>
      <c r="H552" s="102"/>
      <c r="I552" s="6">
        <f t="shared" si="9"/>
        <v>0</v>
      </c>
      <c r="J552" s="21"/>
    </row>
    <row r="553" spans="1:10">
      <c r="A553" s="250"/>
      <c r="B553" s="103" t="s">
        <v>214</v>
      </c>
      <c r="C553" s="103"/>
      <c r="D553" s="103"/>
      <c r="E553" s="103"/>
      <c r="F553" s="103"/>
      <c r="G553" s="102"/>
      <c r="H553" s="102"/>
      <c r="I553" s="6">
        <f t="shared" si="9"/>
        <v>0</v>
      </c>
      <c r="J553" s="21"/>
    </row>
    <row r="554" spans="1:10">
      <c r="A554" s="250"/>
      <c r="B554" s="103" t="s">
        <v>213</v>
      </c>
      <c r="C554" s="103"/>
      <c r="D554" s="103"/>
      <c r="E554" s="103"/>
      <c r="F554" s="103"/>
      <c r="G554" s="6"/>
      <c r="H554" s="6"/>
      <c r="I554" s="6">
        <f t="shared" si="9"/>
        <v>0</v>
      </c>
      <c r="J554" s="21"/>
    </row>
    <row r="555" spans="1:10">
      <c r="A555" s="250"/>
      <c r="B555" s="103" t="s">
        <v>156</v>
      </c>
      <c r="C555" s="103"/>
      <c r="D555" s="103"/>
      <c r="E555" s="103"/>
      <c r="F555" s="103"/>
      <c r="G555" s="159">
        <v>174300</v>
      </c>
      <c r="H555" s="160">
        <f t="shared" ref="H555:H561" si="10">G177</f>
        <v>0</v>
      </c>
      <c r="I555" s="6">
        <f t="shared" si="9"/>
        <v>-174300</v>
      </c>
      <c r="J555" s="21"/>
    </row>
    <row r="556" spans="1:10">
      <c r="A556" s="250"/>
      <c r="B556" s="103" t="s">
        <v>78</v>
      </c>
      <c r="C556" s="103"/>
      <c r="D556" s="103"/>
      <c r="E556" s="103"/>
      <c r="F556" s="103"/>
      <c r="G556" s="159">
        <v>0</v>
      </c>
      <c r="H556" s="160">
        <f t="shared" si="10"/>
        <v>83700</v>
      </c>
      <c r="I556" s="6">
        <f t="shared" si="9"/>
        <v>83700</v>
      </c>
      <c r="J556" s="21"/>
    </row>
    <row r="557" spans="1:10">
      <c r="B557" s="103" t="s">
        <v>158</v>
      </c>
      <c r="C557" s="103"/>
      <c r="D557" s="103"/>
      <c r="E557" s="103"/>
      <c r="F557" s="103"/>
      <c r="G557" s="159">
        <v>44280</v>
      </c>
      <c r="H557" s="160">
        <f t="shared" si="10"/>
        <v>8841</v>
      </c>
      <c r="I557" s="6">
        <f t="shared" si="9"/>
        <v>-35439</v>
      </c>
    </row>
    <row r="558" spans="1:10">
      <c r="B558" s="103" t="s">
        <v>159</v>
      </c>
      <c r="C558" s="103"/>
      <c r="D558" s="103"/>
      <c r="E558" s="103"/>
      <c r="F558" s="103"/>
      <c r="G558" s="159">
        <v>40000</v>
      </c>
      <c r="H558" s="160">
        <f t="shared" si="10"/>
        <v>13572</v>
      </c>
      <c r="I558" s="6">
        <f t="shared" si="9"/>
        <v>-26428</v>
      </c>
    </row>
    <row r="559" spans="1:10">
      <c r="B559" s="103" t="s">
        <v>160</v>
      </c>
      <c r="C559" s="103"/>
      <c r="D559" s="103"/>
      <c r="E559" s="103"/>
      <c r="F559" s="103"/>
      <c r="G559" s="159">
        <v>3000</v>
      </c>
      <c r="H559" s="160">
        <f t="shared" si="10"/>
        <v>1876</v>
      </c>
      <c r="I559" s="6">
        <f t="shared" si="9"/>
        <v>-1124</v>
      </c>
    </row>
    <row r="560" spans="1:10">
      <c r="B560" s="103" t="s">
        <v>161</v>
      </c>
      <c r="C560" s="103"/>
      <c r="D560" s="103"/>
      <c r="E560" s="103"/>
      <c r="F560" s="103"/>
      <c r="G560" s="159">
        <v>18000</v>
      </c>
      <c r="H560" s="160">
        <f t="shared" si="10"/>
        <v>12171</v>
      </c>
      <c r="I560" s="6">
        <f t="shared" si="9"/>
        <v>-5829</v>
      </c>
    </row>
    <row r="561" spans="2:12">
      <c r="B561" s="103" t="s">
        <v>162</v>
      </c>
      <c r="C561" s="103"/>
      <c r="D561" s="103"/>
      <c r="E561" s="103"/>
      <c r="F561" s="103"/>
      <c r="G561" s="159">
        <v>0</v>
      </c>
      <c r="H561" s="160">
        <f t="shared" si="10"/>
        <v>3232</v>
      </c>
      <c r="I561" s="6">
        <f t="shared" si="9"/>
        <v>3232</v>
      </c>
    </row>
    <row r="562" spans="2:12">
      <c r="B562" s="103" t="s">
        <v>47</v>
      </c>
      <c r="C562" s="103"/>
      <c r="D562" s="103"/>
      <c r="E562" s="103"/>
      <c r="F562" s="103"/>
      <c r="G562" s="159">
        <v>296827</v>
      </c>
      <c r="H562" s="160">
        <f>G184+G206+G220+G234+G258+G275+G290+G304+G324+G344+G372+G393</f>
        <v>510300</v>
      </c>
      <c r="I562" s="6">
        <f t="shared" si="9"/>
        <v>213473</v>
      </c>
    </row>
    <row r="563" spans="2:12">
      <c r="B563" s="103" t="s">
        <v>216</v>
      </c>
      <c r="C563" s="103"/>
      <c r="D563" s="103"/>
      <c r="E563" s="103"/>
      <c r="F563" s="103"/>
      <c r="G563" s="30">
        <f>SUM(G555:G562)</f>
        <v>576407</v>
      </c>
      <c r="H563" s="30">
        <f>SUM(H555:H562)</f>
        <v>633692</v>
      </c>
      <c r="I563" s="14">
        <f t="shared" si="9"/>
        <v>57285</v>
      </c>
    </row>
    <row r="564" spans="2:12">
      <c r="B564" s="103" t="s">
        <v>48</v>
      </c>
      <c r="C564" s="103"/>
      <c r="D564" s="103"/>
      <c r="E564" s="103"/>
      <c r="F564" s="103"/>
      <c r="G564" s="161">
        <v>53000</v>
      </c>
      <c r="H564" s="162">
        <f>G50+G51</f>
        <v>476222</v>
      </c>
      <c r="I564" s="14">
        <f t="shared" si="9"/>
        <v>423222</v>
      </c>
    </row>
    <row r="565" spans="2:12" ht="15.75" thickBot="1">
      <c r="B565" s="103" t="s">
        <v>5</v>
      </c>
      <c r="C565" s="103"/>
      <c r="D565" s="103"/>
      <c r="E565" s="103"/>
      <c r="F565" s="103"/>
      <c r="G565" s="11">
        <f>SUM(G563:G564)</f>
        <v>629407</v>
      </c>
      <c r="H565" s="11">
        <f>SUM(H563:H564)</f>
        <v>1109914</v>
      </c>
      <c r="I565" s="78">
        <f t="shared" si="9"/>
        <v>480507</v>
      </c>
    </row>
    <row r="566" spans="2:12" ht="15.75" thickTop="1">
      <c r="B566" s="103" t="s">
        <v>120</v>
      </c>
      <c r="C566" s="103"/>
      <c r="D566" s="103"/>
      <c r="E566" s="103"/>
      <c r="F566" s="103"/>
      <c r="G566" s="6"/>
      <c r="H566" s="6"/>
      <c r="I566" s="6">
        <f t="shared" si="9"/>
        <v>0</v>
      </c>
    </row>
    <row r="567" spans="2:12">
      <c r="B567" s="103" t="s">
        <v>46</v>
      </c>
      <c r="C567" s="103"/>
      <c r="D567" s="103"/>
      <c r="E567" s="103"/>
      <c r="F567" s="103"/>
      <c r="G567" s="6"/>
      <c r="H567" s="6"/>
      <c r="I567" s="6">
        <f t="shared" si="9"/>
        <v>0</v>
      </c>
    </row>
    <row r="568" spans="2:12">
      <c r="B568" s="103" t="s">
        <v>156</v>
      </c>
      <c r="C568" s="103"/>
      <c r="D568" s="103"/>
      <c r="E568" s="103"/>
      <c r="F568" s="103"/>
      <c r="G568" s="159">
        <v>155700</v>
      </c>
      <c r="H568" s="160">
        <f>H177</f>
        <v>373050</v>
      </c>
      <c r="I568" s="6">
        <f t="shared" si="9"/>
        <v>217350</v>
      </c>
    </row>
    <row r="569" spans="2:12">
      <c r="B569" s="103" t="s">
        <v>78</v>
      </c>
      <c r="C569" s="103"/>
      <c r="D569" s="103"/>
      <c r="E569" s="103"/>
      <c r="F569" s="103"/>
      <c r="G569" s="159">
        <v>1007700</v>
      </c>
      <c r="H569" s="160">
        <f>H178</f>
        <v>312100</v>
      </c>
      <c r="I569" s="6">
        <f t="shared" si="9"/>
        <v>-695600</v>
      </c>
    </row>
    <row r="570" spans="2:12">
      <c r="B570" s="103" t="s">
        <v>136</v>
      </c>
      <c r="C570" s="103"/>
      <c r="D570" s="103"/>
      <c r="E570" s="103"/>
      <c r="F570" s="103"/>
      <c r="G570" s="159">
        <v>4750000</v>
      </c>
      <c r="H570" s="160">
        <f>H206</f>
        <v>3976244</v>
      </c>
      <c r="I570" s="6">
        <f t="shared" si="9"/>
        <v>-773756</v>
      </c>
    </row>
    <row r="571" spans="2:12">
      <c r="B571" s="103" t="s">
        <v>137</v>
      </c>
      <c r="C571" s="103"/>
      <c r="D571" s="103"/>
      <c r="E571" s="103"/>
      <c r="F571" s="103"/>
      <c r="G571" s="159">
        <v>200000</v>
      </c>
      <c r="H571" s="160">
        <f>H220</f>
        <v>481928</v>
      </c>
      <c r="I571" s="6">
        <f t="shared" si="9"/>
        <v>281928</v>
      </c>
    </row>
    <row r="572" spans="2:12">
      <c r="B572" s="103" t="s">
        <v>138</v>
      </c>
      <c r="C572" s="103"/>
      <c r="D572" s="103"/>
      <c r="E572" s="103"/>
      <c r="F572" s="103"/>
      <c r="G572" s="159">
        <v>200000</v>
      </c>
      <c r="H572" s="160">
        <f>H234</f>
        <v>0</v>
      </c>
      <c r="I572" s="6">
        <f t="shared" si="9"/>
        <v>-200000</v>
      </c>
      <c r="L572" s="7">
        <v>1</v>
      </c>
    </row>
    <row r="573" spans="2:12">
      <c r="B573" s="103" t="s">
        <v>12</v>
      </c>
      <c r="C573" s="103"/>
      <c r="D573" s="103"/>
      <c r="E573" s="103"/>
      <c r="F573" s="103"/>
      <c r="G573" s="159">
        <v>450000</v>
      </c>
      <c r="H573" s="160">
        <f>H258</f>
        <v>1253976</v>
      </c>
      <c r="I573" s="6">
        <f t="shared" si="9"/>
        <v>803976</v>
      </c>
    </row>
    <row r="574" spans="2:12">
      <c r="B574" s="103" t="s">
        <v>139</v>
      </c>
      <c r="C574" s="103"/>
      <c r="D574" s="103"/>
      <c r="E574" s="103"/>
      <c r="F574" s="103"/>
      <c r="G574" s="159">
        <v>50000</v>
      </c>
      <c r="H574" s="160">
        <f>H275</f>
        <v>0</v>
      </c>
      <c r="I574" s="6">
        <f t="shared" si="9"/>
        <v>-50000</v>
      </c>
    </row>
    <row r="575" spans="2:12">
      <c r="B575" s="103" t="s">
        <v>140</v>
      </c>
      <c r="C575" s="103"/>
      <c r="D575" s="103"/>
      <c r="E575" s="103"/>
      <c r="F575" s="103"/>
      <c r="G575" s="159">
        <v>420000</v>
      </c>
      <c r="H575" s="160">
        <f>H290</f>
        <v>663362</v>
      </c>
      <c r="I575" s="6">
        <f t="shared" si="9"/>
        <v>243362</v>
      </c>
    </row>
    <row r="576" spans="2:12">
      <c r="B576" s="103" t="s">
        <v>141</v>
      </c>
      <c r="C576" s="103"/>
      <c r="D576" s="103"/>
      <c r="E576" s="103"/>
      <c r="F576" s="103"/>
      <c r="G576" s="159">
        <v>100000</v>
      </c>
      <c r="H576" s="160">
        <f>H304</f>
        <v>100000</v>
      </c>
      <c r="I576" s="6">
        <f t="shared" si="9"/>
        <v>0</v>
      </c>
    </row>
    <row r="577" spans="2:9">
      <c r="B577" s="103" t="s">
        <v>142</v>
      </c>
      <c r="C577" s="103"/>
      <c r="D577" s="103"/>
      <c r="E577" s="103"/>
      <c r="F577" s="103"/>
      <c r="G577" s="159">
        <v>50000</v>
      </c>
      <c r="H577" s="160">
        <f>H324</f>
        <v>16569</v>
      </c>
      <c r="I577" s="6">
        <f t="shared" si="9"/>
        <v>-33431</v>
      </c>
    </row>
    <row r="578" spans="2:9">
      <c r="B578" s="103" t="s">
        <v>2</v>
      </c>
      <c r="C578" s="103"/>
      <c r="D578" s="103"/>
      <c r="E578" s="103"/>
      <c r="F578" s="103"/>
      <c r="G578" s="159">
        <v>6130000</v>
      </c>
      <c r="H578" s="160">
        <f>H344+H358+H372+H393</f>
        <v>6277747</v>
      </c>
      <c r="I578" s="6">
        <f t="shared" si="9"/>
        <v>147747</v>
      </c>
    </row>
    <row r="579" spans="2:9">
      <c r="B579" s="103" t="s">
        <v>216</v>
      </c>
      <c r="C579" s="103"/>
      <c r="D579" s="103"/>
      <c r="E579" s="103"/>
      <c r="F579" s="103"/>
      <c r="G579" s="14">
        <f>SUM(G568:G578)</f>
        <v>13513400</v>
      </c>
      <c r="H579" s="14">
        <f>SUM(H568:H578)</f>
        <v>13454976</v>
      </c>
      <c r="I579" s="14">
        <f t="shared" si="9"/>
        <v>-58424</v>
      </c>
    </row>
    <row r="580" spans="2:9">
      <c r="B580" s="103" t="s">
        <v>48</v>
      </c>
      <c r="C580" s="103"/>
      <c r="D580" s="103"/>
      <c r="E580" s="103"/>
      <c r="F580" s="103"/>
      <c r="G580" s="159">
        <v>0</v>
      </c>
      <c r="H580" s="160">
        <f>H50+H51</f>
        <v>1545567</v>
      </c>
      <c r="I580" s="14">
        <f t="shared" si="9"/>
        <v>1545567</v>
      </c>
    </row>
    <row r="581" spans="2:9" ht="15.75" thickBot="1">
      <c r="B581" s="103" t="s">
        <v>5</v>
      </c>
      <c r="C581" s="103"/>
      <c r="D581" s="103"/>
      <c r="E581" s="103"/>
      <c r="F581" s="103"/>
      <c r="G581" s="11">
        <f>SUM(G579:G580)</f>
        <v>13513400</v>
      </c>
      <c r="H581" s="11">
        <f>SUM(H579:H580)</f>
        <v>15000543</v>
      </c>
      <c r="I581" s="78">
        <f t="shared" si="9"/>
        <v>1487143</v>
      </c>
    </row>
    <row r="582" spans="2:9" ht="16.5" thickTop="1" thickBot="1">
      <c r="B582" s="248" t="s">
        <v>66</v>
      </c>
      <c r="C582" s="248"/>
      <c r="D582" s="248"/>
      <c r="E582" s="248"/>
      <c r="F582" s="248"/>
      <c r="G582" s="31">
        <f>G565+G581</f>
        <v>14142807</v>
      </c>
      <c r="H582" s="31">
        <f>H565+H581</f>
        <v>16110457</v>
      </c>
      <c r="I582" s="78">
        <f t="shared" si="9"/>
        <v>1967650</v>
      </c>
    </row>
    <row r="583" spans="2:9" ht="15.75" thickTop="1">
      <c r="B583" s="12"/>
      <c r="C583" s="12"/>
      <c r="E583" s="12"/>
      <c r="F583" s="12"/>
      <c r="G583" s="12"/>
      <c r="H583" s="12"/>
      <c r="I583" s="12"/>
    </row>
    <row r="584" spans="2:9">
      <c r="B584" s="12"/>
      <c r="C584" s="12"/>
      <c r="E584" s="12"/>
      <c r="F584" s="12"/>
      <c r="G584" s="12"/>
      <c r="H584" s="12"/>
      <c r="I584" s="12"/>
    </row>
    <row r="589" spans="2:9">
      <c r="F589" s="7" t="s">
        <v>252</v>
      </c>
    </row>
  </sheetData>
  <mergeCells count="99">
    <mergeCell ref="A2:J2"/>
    <mergeCell ref="A3:J3"/>
    <mergeCell ref="A4:J4"/>
    <mergeCell ref="A5:E7"/>
    <mergeCell ref="F5:F7"/>
    <mergeCell ref="G5:I5"/>
    <mergeCell ref="J5:J6"/>
    <mergeCell ref="E56:G56"/>
    <mergeCell ref="B175:J175"/>
    <mergeCell ref="H56:J56"/>
    <mergeCell ref="A57:D57"/>
    <mergeCell ref="E57:G57"/>
    <mergeCell ref="H57:J57"/>
    <mergeCell ref="D66:F66"/>
    <mergeCell ref="G66:H66"/>
    <mergeCell ref="I66:J66"/>
    <mergeCell ref="B67:C67"/>
    <mergeCell ref="D67:F67"/>
    <mergeCell ref="G67:H67"/>
    <mergeCell ref="I67:J67"/>
    <mergeCell ref="B68:C68"/>
    <mergeCell ref="G68:H68"/>
    <mergeCell ref="I68:J68"/>
    <mergeCell ref="A27:E27"/>
    <mergeCell ref="A42:E42"/>
    <mergeCell ref="A47:E47"/>
    <mergeCell ref="A48:E48"/>
    <mergeCell ref="A52:E52"/>
    <mergeCell ref="F53:H53"/>
    <mergeCell ref="I53:J53"/>
    <mergeCell ref="A56:D56"/>
    <mergeCell ref="B71:C71"/>
    <mergeCell ref="G71:H71"/>
    <mergeCell ref="I71:J71"/>
    <mergeCell ref="B62:J62"/>
    <mergeCell ref="B64:C64"/>
    <mergeCell ref="D64:F64"/>
    <mergeCell ref="G64:H64"/>
    <mergeCell ref="I64:J64"/>
    <mergeCell ref="B65:C65"/>
    <mergeCell ref="D65:F65"/>
    <mergeCell ref="G65:H65"/>
    <mergeCell ref="I65:J65"/>
    <mergeCell ref="B66:C66"/>
    <mergeCell ref="B69:C69"/>
    <mergeCell ref="G69:H69"/>
    <mergeCell ref="I69:J69"/>
    <mergeCell ref="B70:C70"/>
    <mergeCell ref="G70:H70"/>
    <mergeCell ref="I70:J70"/>
    <mergeCell ref="A85:A87"/>
    <mergeCell ref="B85:F87"/>
    <mergeCell ref="G85:H85"/>
    <mergeCell ref="I85:J87"/>
    <mergeCell ref="B72:C72"/>
    <mergeCell ref="G72:H72"/>
    <mergeCell ref="I72:J72"/>
    <mergeCell ref="B73:C73"/>
    <mergeCell ref="G73:H73"/>
    <mergeCell ref="I73:J73"/>
    <mergeCell ref="B74:C74"/>
    <mergeCell ref="G74:H74"/>
    <mergeCell ref="I74:J74"/>
    <mergeCell ref="B75:C75"/>
    <mergeCell ref="G75:H75"/>
    <mergeCell ref="I75:J75"/>
    <mergeCell ref="B76:C76"/>
    <mergeCell ref="D76:F76"/>
    <mergeCell ref="G76:H76"/>
    <mergeCell ref="I76:J76"/>
    <mergeCell ref="B77:C77"/>
    <mergeCell ref="D77:F77"/>
    <mergeCell ref="G77:H77"/>
    <mergeCell ref="I77:J77"/>
    <mergeCell ref="B78:C78"/>
    <mergeCell ref="D78:F78"/>
    <mergeCell ref="G78:H78"/>
    <mergeCell ref="I78:J78"/>
    <mergeCell ref="B467:C467"/>
    <mergeCell ref="B126:F126"/>
    <mergeCell ref="B174:F174"/>
    <mergeCell ref="B188:F188"/>
    <mergeCell ref="A127:G127"/>
    <mergeCell ref="D461:D462"/>
    <mergeCell ref="H461:I461"/>
    <mergeCell ref="J461:J462"/>
    <mergeCell ref="B465:C465"/>
    <mergeCell ref="B409:F409"/>
    <mergeCell ref="B415:F415"/>
    <mergeCell ref="B416:F416"/>
    <mergeCell ref="B461:C462"/>
    <mergeCell ref="E461:G461"/>
    <mergeCell ref="B479:C479"/>
    <mergeCell ref="B472:C472"/>
    <mergeCell ref="B485:C485"/>
    <mergeCell ref="B475:C475"/>
    <mergeCell ref="B476:C476"/>
    <mergeCell ref="B477:C477"/>
    <mergeCell ref="B478:C478"/>
  </mergeCells>
  <hyperlinks>
    <hyperlink ref="I66" r:id="rId1"/>
  </hyperlinks>
  <printOptions horizontalCentered="1"/>
  <pageMargins left="0.5" right="0.25" top="0.5" bottom="0.25" header="0" footer="0"/>
  <pageSetup paperSize="9" scale="80" orientation="portrait" horizontalDpi="180" verticalDpi="18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workbookViewId="0">
      <selection activeCell="A3" sqref="A3:J3"/>
    </sheetView>
  </sheetViews>
  <sheetFormatPr defaultRowHeight="15"/>
  <cols>
    <col min="1" max="1" width="4.85546875" style="3" customWidth="1"/>
    <col min="2" max="2" width="52.140625" style="3" customWidth="1"/>
    <col min="3" max="3" width="13.140625" style="3" customWidth="1"/>
    <col min="4" max="4" width="11.42578125" style="4" customWidth="1"/>
    <col min="5" max="5" width="12.28515625" style="3" customWidth="1"/>
    <col min="6" max="6" width="12.42578125" style="3" customWidth="1"/>
    <col min="7" max="7" width="8.28515625" style="3" customWidth="1"/>
    <col min="8" max="8" width="11.7109375" style="3" customWidth="1"/>
    <col min="9" max="9" width="11.28515625" style="3" customWidth="1"/>
    <col min="10" max="10" width="12.85546875" style="3" customWidth="1"/>
    <col min="11" max="11" width="18.42578125" style="3" customWidth="1"/>
    <col min="12" max="12" width="8.42578125" style="3" customWidth="1"/>
    <col min="13" max="13" width="9.140625" style="3"/>
    <col min="14" max="14" width="9.7109375" style="3" bestFit="1" customWidth="1"/>
    <col min="15" max="16384" width="9.140625" style="3"/>
  </cols>
  <sheetData>
    <row r="1" spans="1:12" ht="18">
      <c r="A1" s="331" t="s">
        <v>39</v>
      </c>
      <c r="B1" s="331"/>
      <c r="C1" s="331"/>
      <c r="D1" s="331"/>
      <c r="E1" s="331"/>
      <c r="F1" s="331"/>
      <c r="G1" s="331"/>
      <c r="H1" s="331"/>
      <c r="I1" s="331"/>
      <c r="J1" s="331"/>
      <c r="K1" s="33"/>
      <c r="L1" s="33"/>
    </row>
    <row r="2" spans="1:12" ht="18">
      <c r="A2" s="322" t="s">
        <v>478</v>
      </c>
      <c r="B2" s="322"/>
      <c r="C2" s="322"/>
      <c r="D2" s="322"/>
      <c r="E2" s="322"/>
      <c r="F2" s="322"/>
      <c r="G2" s="322"/>
      <c r="H2" s="322"/>
      <c r="I2" s="322"/>
      <c r="J2" s="322"/>
      <c r="K2" s="32"/>
    </row>
    <row r="3" spans="1:12" ht="18">
      <c r="A3" s="330" t="s">
        <v>277</v>
      </c>
      <c r="B3" s="330"/>
      <c r="C3" s="330"/>
      <c r="D3" s="330"/>
      <c r="E3" s="330"/>
      <c r="F3" s="330"/>
      <c r="G3" s="330"/>
      <c r="H3" s="330"/>
      <c r="I3" s="330"/>
      <c r="J3" s="330"/>
      <c r="K3" s="32"/>
    </row>
    <row r="4" spans="1:12">
      <c r="A4" s="171" t="s">
        <v>249</v>
      </c>
      <c r="B4" s="171"/>
      <c r="C4" s="3" t="s">
        <v>240</v>
      </c>
    </row>
    <row r="5" spans="1:12" ht="38.25">
      <c r="A5" s="52" t="s">
        <v>49</v>
      </c>
      <c r="B5" s="172" t="s">
        <v>193</v>
      </c>
      <c r="C5" s="172" t="s">
        <v>122</v>
      </c>
      <c r="D5" s="172" t="s">
        <v>250</v>
      </c>
      <c r="E5" s="172" t="s">
        <v>40</v>
      </c>
      <c r="F5" s="172" t="s">
        <v>53</v>
      </c>
      <c r="G5" s="172" t="s">
        <v>251</v>
      </c>
      <c r="H5" s="172" t="s">
        <v>54</v>
      </c>
      <c r="I5" s="172" t="s">
        <v>123</v>
      </c>
      <c r="J5" s="172" t="s">
        <v>124</v>
      </c>
      <c r="K5" s="172" t="s">
        <v>55</v>
      </c>
      <c r="L5" s="172" t="s">
        <v>52</v>
      </c>
    </row>
    <row r="6" spans="1:12">
      <c r="A6" s="252">
        <v>1</v>
      </c>
      <c r="B6" s="252">
        <v>2</v>
      </c>
      <c r="C6" s="252">
        <v>3</v>
      </c>
      <c r="D6" s="252">
        <v>4</v>
      </c>
      <c r="E6" s="252">
        <v>5</v>
      </c>
      <c r="F6" s="252">
        <v>6</v>
      </c>
      <c r="G6" s="252">
        <v>7</v>
      </c>
      <c r="H6" s="252">
        <v>8</v>
      </c>
      <c r="I6" s="252">
        <v>9</v>
      </c>
      <c r="J6" s="252">
        <v>10</v>
      </c>
      <c r="K6" s="252">
        <v>11</v>
      </c>
      <c r="L6" s="252">
        <v>12</v>
      </c>
    </row>
    <row r="7" spans="1:12">
      <c r="A7" s="253">
        <v>84</v>
      </c>
      <c r="B7" s="253" t="s">
        <v>359</v>
      </c>
      <c r="C7" s="253" t="s">
        <v>360</v>
      </c>
      <c r="D7" s="254">
        <v>50000</v>
      </c>
      <c r="E7" s="254" t="s">
        <v>361</v>
      </c>
      <c r="F7" s="255"/>
      <c r="G7" s="253"/>
      <c r="H7" s="253"/>
      <c r="I7" s="253"/>
      <c r="J7" s="253"/>
      <c r="K7" s="255"/>
      <c r="L7" s="255"/>
    </row>
    <row r="8" spans="1:12">
      <c r="A8" s="253">
        <v>85</v>
      </c>
      <c r="B8" s="253" t="s">
        <v>362</v>
      </c>
      <c r="C8" s="253" t="s">
        <v>360</v>
      </c>
      <c r="D8" s="254">
        <v>30000</v>
      </c>
      <c r="E8" s="254" t="s">
        <v>363</v>
      </c>
      <c r="F8" s="255"/>
      <c r="G8" s="253"/>
      <c r="H8" s="253"/>
      <c r="I8" s="253"/>
      <c r="J8" s="253"/>
      <c r="K8" s="253"/>
      <c r="L8" s="255"/>
    </row>
    <row r="9" spans="1:12" ht="25.5">
      <c r="A9" s="253">
        <v>86</v>
      </c>
      <c r="B9" s="253" t="s">
        <v>364</v>
      </c>
      <c r="C9" s="253" t="s">
        <v>360</v>
      </c>
      <c r="D9" s="254">
        <v>152000</v>
      </c>
      <c r="E9" s="254" t="s">
        <v>365</v>
      </c>
      <c r="F9" s="255"/>
      <c r="G9" s="253"/>
      <c r="H9" s="253"/>
      <c r="I9" s="253"/>
      <c r="J9" s="253"/>
      <c r="K9" s="253"/>
      <c r="L9" s="255"/>
    </row>
    <row r="10" spans="1:12">
      <c r="A10" s="253">
        <v>87</v>
      </c>
      <c r="B10" s="253" t="s">
        <v>366</v>
      </c>
      <c r="C10" s="253" t="s">
        <v>360</v>
      </c>
      <c r="D10" s="254">
        <v>195800</v>
      </c>
      <c r="E10" s="254" t="s">
        <v>363</v>
      </c>
      <c r="F10" s="255"/>
      <c r="G10" s="253"/>
      <c r="H10" s="253"/>
      <c r="I10" s="253"/>
      <c r="J10" s="253"/>
      <c r="K10" s="253"/>
      <c r="L10" s="255"/>
    </row>
    <row r="11" spans="1:12">
      <c r="A11" s="253">
        <v>88</v>
      </c>
      <c r="B11" s="253" t="s">
        <v>367</v>
      </c>
      <c r="C11" s="253" t="s">
        <v>360</v>
      </c>
      <c r="D11" s="254">
        <v>100000</v>
      </c>
      <c r="E11" s="254" t="s">
        <v>363</v>
      </c>
      <c r="F11" s="255"/>
      <c r="G11" s="253"/>
      <c r="H11" s="253"/>
      <c r="I11" s="253"/>
      <c r="J11" s="253"/>
      <c r="K11" s="253"/>
      <c r="L11" s="255"/>
    </row>
    <row r="12" spans="1:12">
      <c r="A12" s="253">
        <v>89</v>
      </c>
      <c r="B12" s="253" t="s">
        <v>368</v>
      </c>
      <c r="C12" s="253" t="s">
        <v>360</v>
      </c>
      <c r="D12" s="254">
        <v>170000</v>
      </c>
      <c r="E12" s="254" t="s">
        <v>363</v>
      </c>
      <c r="F12" s="255"/>
      <c r="G12" s="253"/>
      <c r="H12" s="253"/>
      <c r="I12" s="253"/>
      <c r="J12" s="253"/>
      <c r="K12" s="253"/>
      <c r="L12" s="255"/>
    </row>
    <row r="13" spans="1:12">
      <c r="A13" s="253">
        <v>90</v>
      </c>
      <c r="B13" s="253" t="s">
        <v>369</v>
      </c>
      <c r="C13" s="253" t="s">
        <v>360</v>
      </c>
      <c r="D13" s="254">
        <v>143400</v>
      </c>
      <c r="E13" s="254" t="s">
        <v>363</v>
      </c>
      <c r="F13" s="255"/>
      <c r="G13" s="253"/>
      <c r="H13" s="253"/>
      <c r="I13" s="253"/>
      <c r="J13" s="253"/>
      <c r="K13" s="253"/>
      <c r="L13" s="255"/>
    </row>
    <row r="14" spans="1:12" ht="25.5">
      <c r="A14" s="253">
        <v>91</v>
      </c>
      <c r="B14" s="253" t="s">
        <v>370</v>
      </c>
      <c r="C14" s="253" t="s">
        <v>360</v>
      </c>
      <c r="D14" s="254">
        <v>55000</v>
      </c>
      <c r="E14" s="254" t="s">
        <v>363</v>
      </c>
      <c r="F14" s="255"/>
      <c r="G14" s="253"/>
      <c r="H14" s="253"/>
      <c r="I14" s="253"/>
      <c r="J14" s="253"/>
      <c r="K14" s="253"/>
      <c r="L14" s="255"/>
    </row>
    <row r="15" spans="1:12">
      <c r="A15" s="253">
        <v>92</v>
      </c>
      <c r="B15" s="253" t="s">
        <v>371</v>
      </c>
      <c r="C15" s="253" t="s">
        <v>360</v>
      </c>
      <c r="D15" s="254">
        <v>100000</v>
      </c>
      <c r="E15" s="254" t="s">
        <v>363</v>
      </c>
      <c r="F15" s="255"/>
      <c r="G15" s="253"/>
      <c r="H15" s="253"/>
      <c r="I15" s="253"/>
      <c r="J15" s="253"/>
      <c r="K15" s="253"/>
      <c r="L15" s="255"/>
    </row>
    <row r="16" spans="1:12">
      <c r="A16" s="253">
        <v>93</v>
      </c>
      <c r="B16" s="253" t="s">
        <v>372</v>
      </c>
      <c r="C16" s="253" t="s">
        <v>360</v>
      </c>
      <c r="D16" s="254">
        <v>200000</v>
      </c>
      <c r="E16" s="256">
        <v>0.01</v>
      </c>
      <c r="F16" s="255"/>
      <c r="G16" s="253"/>
      <c r="H16" s="253"/>
      <c r="I16" s="253"/>
      <c r="J16" s="253"/>
      <c r="K16" s="253"/>
      <c r="L16" s="255"/>
    </row>
    <row r="17" spans="1:13" ht="25.5">
      <c r="A17" s="253">
        <v>94</v>
      </c>
      <c r="B17" s="253" t="s">
        <v>373</v>
      </c>
      <c r="C17" s="253" t="s">
        <v>360</v>
      </c>
      <c r="D17" s="254">
        <v>236421</v>
      </c>
      <c r="E17" s="254" t="s">
        <v>374</v>
      </c>
      <c r="F17" s="255"/>
      <c r="G17" s="253"/>
      <c r="H17" s="253"/>
      <c r="I17" s="253"/>
      <c r="J17" s="253"/>
      <c r="K17" s="253"/>
      <c r="L17" s="255"/>
    </row>
    <row r="18" spans="1:13" ht="51">
      <c r="A18" s="253">
        <v>95</v>
      </c>
      <c r="B18" s="253" t="s">
        <v>375</v>
      </c>
      <c r="C18" s="253" t="s">
        <v>360</v>
      </c>
      <c r="D18" s="254">
        <v>236421</v>
      </c>
      <c r="E18" s="254" t="s">
        <v>374</v>
      </c>
      <c r="F18" s="255"/>
      <c r="G18" s="253"/>
      <c r="H18" s="253"/>
      <c r="I18" s="253"/>
      <c r="J18" s="253"/>
      <c r="K18" s="253"/>
      <c r="L18" s="255"/>
    </row>
    <row r="19" spans="1:13">
      <c r="A19" s="253">
        <v>96</v>
      </c>
      <c r="B19" s="253" t="s">
        <v>376</v>
      </c>
      <c r="C19" s="253" t="s">
        <v>360</v>
      </c>
      <c r="D19" s="254">
        <v>40000</v>
      </c>
      <c r="E19" s="254" t="s">
        <v>377</v>
      </c>
      <c r="F19" s="255"/>
      <c r="G19" s="253"/>
      <c r="H19" s="253"/>
      <c r="I19" s="253"/>
      <c r="J19" s="253"/>
      <c r="K19" s="253"/>
      <c r="L19" s="255"/>
    </row>
    <row r="20" spans="1:13">
      <c r="A20" s="253">
        <v>97</v>
      </c>
      <c r="B20" s="253" t="s">
        <v>378</v>
      </c>
      <c r="C20" s="253" t="s">
        <v>360</v>
      </c>
      <c r="D20" s="254">
        <v>33500</v>
      </c>
      <c r="E20" s="254" t="s">
        <v>363</v>
      </c>
      <c r="F20" s="255"/>
      <c r="G20" s="253"/>
      <c r="H20" s="253"/>
      <c r="I20" s="253"/>
      <c r="J20" s="253"/>
      <c r="K20" s="253"/>
      <c r="L20" s="255"/>
    </row>
    <row r="21" spans="1:13">
      <c r="A21" s="253">
        <v>98</v>
      </c>
      <c r="B21" s="253" t="s">
        <v>379</v>
      </c>
      <c r="C21" s="253" t="s">
        <v>360</v>
      </c>
      <c r="D21" s="254">
        <v>50000</v>
      </c>
      <c r="E21" s="254" t="s">
        <v>363</v>
      </c>
      <c r="F21" s="255"/>
      <c r="G21" s="253"/>
      <c r="H21" s="253"/>
      <c r="I21" s="253"/>
      <c r="J21" s="253"/>
      <c r="K21" s="253"/>
      <c r="L21" s="255"/>
      <c r="M21" s="3">
        <v>5</v>
      </c>
    </row>
    <row r="22" spans="1:13">
      <c r="A22" s="253">
        <v>99</v>
      </c>
      <c r="B22" s="253" t="s">
        <v>380</v>
      </c>
      <c r="C22" s="253" t="s">
        <v>360</v>
      </c>
      <c r="D22" s="254">
        <v>50000</v>
      </c>
      <c r="E22" s="254" t="s">
        <v>363</v>
      </c>
      <c r="F22" s="255"/>
      <c r="G22" s="253"/>
      <c r="H22" s="253"/>
      <c r="I22" s="253"/>
      <c r="J22" s="253"/>
      <c r="K22" s="253"/>
      <c r="L22" s="255"/>
    </row>
    <row r="23" spans="1:13">
      <c r="A23" s="253">
        <v>100</v>
      </c>
      <c r="B23" s="253" t="s">
        <v>381</v>
      </c>
      <c r="C23" s="253" t="s">
        <v>360</v>
      </c>
      <c r="D23" s="254">
        <v>40000</v>
      </c>
      <c r="E23" s="254" t="s">
        <v>363</v>
      </c>
      <c r="F23" s="255"/>
      <c r="G23" s="253"/>
      <c r="H23" s="253"/>
      <c r="I23" s="253"/>
      <c r="J23" s="253"/>
      <c r="K23" s="253"/>
      <c r="L23" s="255"/>
    </row>
    <row r="24" spans="1:13" ht="25.5">
      <c r="A24" s="253">
        <v>101</v>
      </c>
      <c r="B24" s="253" t="s">
        <v>382</v>
      </c>
      <c r="C24" s="253" t="s">
        <v>360</v>
      </c>
      <c r="D24" s="254">
        <v>40000</v>
      </c>
      <c r="E24" s="254" t="s">
        <v>363</v>
      </c>
      <c r="F24" s="255"/>
      <c r="G24" s="253"/>
      <c r="H24" s="253"/>
      <c r="I24" s="253"/>
      <c r="J24" s="253"/>
      <c r="K24" s="253"/>
      <c r="L24" s="255"/>
    </row>
    <row r="25" spans="1:13" ht="25.5">
      <c r="A25" s="253">
        <v>102</v>
      </c>
      <c r="B25" s="253" t="s">
        <v>383</v>
      </c>
      <c r="C25" s="253" t="s">
        <v>360</v>
      </c>
      <c r="D25" s="254">
        <v>40000</v>
      </c>
      <c r="E25" s="254" t="s">
        <v>363</v>
      </c>
      <c r="F25" s="255"/>
      <c r="G25" s="253"/>
      <c r="H25" s="253"/>
      <c r="I25" s="253"/>
      <c r="J25" s="253"/>
      <c r="K25" s="253"/>
      <c r="L25" s="255"/>
    </row>
    <row r="27" spans="1:13" ht="38.25">
      <c r="A27" s="52" t="s">
        <v>49</v>
      </c>
      <c r="B27" s="172" t="s">
        <v>193</v>
      </c>
      <c r="C27" s="172" t="s">
        <v>122</v>
      </c>
      <c r="D27" s="172" t="s">
        <v>250</v>
      </c>
      <c r="E27" s="172" t="s">
        <v>40</v>
      </c>
      <c r="F27" s="172" t="s">
        <v>53</v>
      </c>
      <c r="G27" s="172" t="s">
        <v>251</v>
      </c>
      <c r="H27" s="172" t="s">
        <v>54</v>
      </c>
      <c r="I27" s="172" t="s">
        <v>123</v>
      </c>
      <c r="J27" s="172" t="s">
        <v>124</v>
      </c>
      <c r="K27" s="172" t="s">
        <v>55</v>
      </c>
      <c r="L27" s="172" t="s">
        <v>52</v>
      </c>
    </row>
    <row r="28" spans="1:13">
      <c r="A28" s="252">
        <v>1</v>
      </c>
      <c r="B28" s="252">
        <v>2</v>
      </c>
      <c r="C28" s="252">
        <v>3</v>
      </c>
      <c r="D28" s="252">
        <v>4</v>
      </c>
      <c r="E28" s="252">
        <v>5</v>
      </c>
      <c r="F28" s="252">
        <v>6</v>
      </c>
      <c r="G28" s="252">
        <v>7</v>
      </c>
      <c r="H28" s="252">
        <v>8</v>
      </c>
      <c r="I28" s="252">
        <v>9</v>
      </c>
      <c r="J28" s="252">
        <v>10</v>
      </c>
      <c r="K28" s="252">
        <v>11</v>
      </c>
      <c r="L28" s="252">
        <v>12</v>
      </c>
    </row>
    <row r="29" spans="1:13">
      <c r="A29" s="253">
        <v>103</v>
      </c>
      <c r="B29" s="253" t="s">
        <v>384</v>
      </c>
      <c r="C29" s="253" t="s">
        <v>360</v>
      </c>
      <c r="D29" s="254">
        <v>40000</v>
      </c>
      <c r="E29" s="254" t="s">
        <v>363</v>
      </c>
      <c r="F29" s="255"/>
      <c r="G29" s="253"/>
      <c r="H29" s="253"/>
      <c r="I29" s="253"/>
      <c r="J29" s="253"/>
      <c r="K29" s="253"/>
      <c r="L29" s="255"/>
    </row>
    <row r="30" spans="1:13">
      <c r="A30" s="253">
        <v>104</v>
      </c>
      <c r="B30" s="253" t="s">
        <v>385</v>
      </c>
      <c r="C30" s="253" t="s">
        <v>360</v>
      </c>
      <c r="D30" s="254">
        <v>40000</v>
      </c>
      <c r="E30" s="254" t="s">
        <v>363</v>
      </c>
      <c r="F30" s="255"/>
      <c r="G30" s="253"/>
      <c r="H30" s="253"/>
      <c r="I30" s="253"/>
      <c r="J30" s="253"/>
      <c r="K30" s="253"/>
      <c r="L30" s="255"/>
    </row>
    <row r="31" spans="1:13">
      <c r="A31" s="253">
        <v>105</v>
      </c>
      <c r="B31" s="253" t="s">
        <v>386</v>
      </c>
      <c r="C31" s="253" t="s">
        <v>360</v>
      </c>
      <c r="D31" s="254">
        <v>53553.19</v>
      </c>
      <c r="E31" s="254" t="s">
        <v>363</v>
      </c>
      <c r="F31" s="255"/>
      <c r="G31" s="253"/>
      <c r="H31" s="253"/>
      <c r="I31" s="253"/>
      <c r="J31" s="253"/>
      <c r="K31" s="253"/>
      <c r="L31" s="255"/>
    </row>
    <row r="32" spans="1:13">
      <c r="A32" s="253">
        <v>106</v>
      </c>
      <c r="B32" s="253" t="s">
        <v>387</v>
      </c>
      <c r="C32" s="253" t="s">
        <v>360</v>
      </c>
      <c r="D32" s="254">
        <v>100000</v>
      </c>
      <c r="E32" s="254" t="s">
        <v>388</v>
      </c>
      <c r="F32" s="255"/>
      <c r="G32" s="253"/>
      <c r="H32" s="253"/>
      <c r="I32" s="253"/>
      <c r="J32" s="253"/>
      <c r="K32" s="253"/>
      <c r="L32" s="255"/>
    </row>
    <row r="33" spans="1:13">
      <c r="A33" s="253">
        <v>107</v>
      </c>
      <c r="B33" s="253" t="s">
        <v>389</v>
      </c>
      <c r="C33" s="253" t="s">
        <v>360</v>
      </c>
      <c r="D33" s="254">
        <v>40000</v>
      </c>
      <c r="E33" s="254" t="s">
        <v>390</v>
      </c>
      <c r="F33" s="255"/>
      <c r="G33" s="253"/>
      <c r="H33" s="253"/>
      <c r="I33" s="253"/>
      <c r="J33" s="253"/>
      <c r="K33" s="253"/>
      <c r="L33" s="255"/>
    </row>
    <row r="34" spans="1:13">
      <c r="A34" s="253">
        <v>108</v>
      </c>
      <c r="B34" s="253" t="s">
        <v>391</v>
      </c>
      <c r="C34" s="253" t="s">
        <v>360</v>
      </c>
      <c r="D34" s="254">
        <v>40000</v>
      </c>
      <c r="E34" s="254" t="s">
        <v>392</v>
      </c>
      <c r="F34" s="255"/>
      <c r="G34" s="253"/>
      <c r="H34" s="253"/>
      <c r="I34" s="253"/>
      <c r="J34" s="253"/>
      <c r="K34" s="253"/>
      <c r="L34" s="255"/>
    </row>
    <row r="35" spans="1:13">
      <c r="A35" s="253">
        <v>109</v>
      </c>
      <c r="B35" s="253" t="s">
        <v>393</v>
      </c>
      <c r="C35" s="253" t="s">
        <v>360</v>
      </c>
      <c r="D35" s="254">
        <v>39500</v>
      </c>
      <c r="E35" s="254" t="s">
        <v>363</v>
      </c>
      <c r="F35" s="255"/>
      <c r="G35" s="253"/>
      <c r="H35" s="253"/>
      <c r="I35" s="253"/>
      <c r="J35" s="253"/>
      <c r="K35" s="253"/>
      <c r="L35" s="255"/>
    </row>
    <row r="36" spans="1:13">
      <c r="A36" s="253">
        <v>110</v>
      </c>
      <c r="B36" s="253" t="s">
        <v>394</v>
      </c>
      <c r="C36" s="253" t="s">
        <v>360</v>
      </c>
      <c r="D36" s="254">
        <v>40000</v>
      </c>
      <c r="E36" s="254" t="s">
        <v>363</v>
      </c>
      <c r="F36" s="255"/>
      <c r="G36" s="253"/>
      <c r="H36" s="253"/>
      <c r="I36" s="253"/>
      <c r="J36" s="253"/>
      <c r="K36" s="253"/>
      <c r="L36" s="255"/>
    </row>
    <row r="37" spans="1:13" ht="94.5">
      <c r="A37" s="253">
        <v>111</v>
      </c>
      <c r="B37" s="257" t="s">
        <v>440</v>
      </c>
      <c r="C37" s="253" t="s">
        <v>360</v>
      </c>
      <c r="D37" s="254">
        <v>159500</v>
      </c>
      <c r="E37" s="254" t="s">
        <v>363</v>
      </c>
      <c r="F37" s="255"/>
      <c r="G37" s="253"/>
      <c r="H37" s="253"/>
      <c r="I37" s="253"/>
      <c r="J37" s="253"/>
      <c r="K37" s="253"/>
      <c r="L37" s="255"/>
      <c r="M37" s="3">
        <v>4</v>
      </c>
    </row>
    <row r="38" spans="1:13">
      <c r="A38" s="253">
        <v>112</v>
      </c>
      <c r="B38" s="253" t="s">
        <v>395</v>
      </c>
      <c r="C38" s="253" t="s">
        <v>360</v>
      </c>
      <c r="D38" s="254">
        <v>200000</v>
      </c>
      <c r="E38" s="254" t="s">
        <v>388</v>
      </c>
      <c r="F38" s="255"/>
      <c r="G38" s="253"/>
      <c r="H38" s="253"/>
      <c r="I38" s="253"/>
      <c r="J38" s="253"/>
      <c r="K38" s="253"/>
      <c r="L38" s="255"/>
    </row>
    <row r="39" spans="1:13" ht="140.25">
      <c r="A39" s="253">
        <v>113</v>
      </c>
      <c r="B39" s="253" t="s">
        <v>396</v>
      </c>
      <c r="C39" s="253" t="s">
        <v>360</v>
      </c>
      <c r="D39" s="254">
        <v>200000</v>
      </c>
      <c r="E39" s="254" t="s">
        <v>388</v>
      </c>
      <c r="F39" s="255"/>
      <c r="G39" s="253"/>
      <c r="H39" s="253"/>
      <c r="I39" s="253"/>
      <c r="J39" s="253"/>
      <c r="K39" s="253"/>
      <c r="L39" s="255"/>
    </row>
    <row r="40" spans="1:13">
      <c r="A40" s="253">
        <v>114</v>
      </c>
      <c r="B40" s="253" t="s">
        <v>397</v>
      </c>
      <c r="C40" s="253" t="s">
        <v>398</v>
      </c>
      <c r="D40" s="254">
        <v>205000</v>
      </c>
      <c r="E40" s="256">
        <v>0.01</v>
      </c>
      <c r="F40" s="255"/>
      <c r="G40" s="253"/>
      <c r="H40" s="253"/>
      <c r="I40" s="253"/>
      <c r="J40" s="253"/>
      <c r="K40" s="253"/>
      <c r="L40" s="255"/>
    </row>
    <row r="41" spans="1:13" ht="38.25">
      <c r="A41" s="52" t="s">
        <v>49</v>
      </c>
      <c r="B41" s="172" t="s">
        <v>193</v>
      </c>
      <c r="C41" s="172" t="s">
        <v>122</v>
      </c>
      <c r="D41" s="172" t="s">
        <v>250</v>
      </c>
      <c r="E41" s="172" t="s">
        <v>40</v>
      </c>
      <c r="F41" s="172" t="s">
        <v>53</v>
      </c>
      <c r="G41" s="172" t="s">
        <v>251</v>
      </c>
      <c r="H41" s="172" t="s">
        <v>54</v>
      </c>
      <c r="I41" s="172" t="s">
        <v>123</v>
      </c>
      <c r="J41" s="172" t="s">
        <v>124</v>
      </c>
      <c r="K41" s="172" t="s">
        <v>55</v>
      </c>
      <c r="L41" s="172" t="s">
        <v>52</v>
      </c>
    </row>
    <row r="42" spans="1:13">
      <c r="A42" s="252">
        <v>1</v>
      </c>
      <c r="B42" s="252">
        <v>2</v>
      </c>
      <c r="C42" s="252">
        <v>3</v>
      </c>
      <c r="D42" s="252">
        <v>4</v>
      </c>
      <c r="E42" s="252">
        <v>5</v>
      </c>
      <c r="F42" s="252">
        <v>6</v>
      </c>
      <c r="G42" s="252">
        <v>7</v>
      </c>
      <c r="H42" s="252">
        <v>8</v>
      </c>
      <c r="I42" s="252">
        <v>9</v>
      </c>
      <c r="J42" s="252">
        <v>10</v>
      </c>
      <c r="K42" s="252">
        <v>11</v>
      </c>
      <c r="L42" s="252">
        <v>12</v>
      </c>
    </row>
    <row r="43" spans="1:13">
      <c r="A43" s="253">
        <v>115</v>
      </c>
      <c r="B43" s="253" t="s">
        <v>399</v>
      </c>
      <c r="C43" s="253" t="s">
        <v>360</v>
      </c>
      <c r="D43" s="254">
        <v>200000</v>
      </c>
      <c r="E43" s="256">
        <v>0.01</v>
      </c>
      <c r="F43" s="255"/>
      <c r="G43" s="253"/>
      <c r="H43" s="253"/>
      <c r="I43" s="253"/>
      <c r="J43" s="253"/>
      <c r="K43" s="253"/>
      <c r="L43" s="255"/>
    </row>
    <row r="44" spans="1:13" ht="25.5">
      <c r="A44" s="253">
        <v>116</v>
      </c>
      <c r="B44" s="253" t="s">
        <v>400</v>
      </c>
      <c r="C44" s="253" t="s">
        <v>360</v>
      </c>
      <c r="D44" s="254">
        <v>100000</v>
      </c>
      <c r="E44" s="254" t="s">
        <v>283</v>
      </c>
      <c r="F44" s="255"/>
      <c r="G44" s="253"/>
      <c r="H44" s="253"/>
      <c r="I44" s="253"/>
      <c r="J44" s="253"/>
      <c r="K44" s="253"/>
      <c r="L44" s="255"/>
    </row>
    <row r="45" spans="1:13" ht="25.5">
      <c r="A45" s="253">
        <v>117</v>
      </c>
      <c r="B45" s="253" t="s">
        <v>401</v>
      </c>
      <c r="C45" s="253" t="s">
        <v>360</v>
      </c>
      <c r="D45" s="254">
        <v>100000</v>
      </c>
      <c r="E45" s="254" t="s">
        <v>363</v>
      </c>
      <c r="F45" s="255"/>
      <c r="G45" s="253"/>
      <c r="H45" s="253"/>
      <c r="I45" s="253"/>
      <c r="J45" s="253"/>
      <c r="K45" s="253"/>
      <c r="L45" s="255"/>
    </row>
    <row r="46" spans="1:13">
      <c r="A46" s="253">
        <v>118</v>
      </c>
      <c r="B46" s="253" t="s">
        <v>402</v>
      </c>
      <c r="C46" s="253" t="s">
        <v>360</v>
      </c>
      <c r="D46" s="254">
        <v>100000</v>
      </c>
      <c r="E46" s="254" t="s">
        <v>363</v>
      </c>
      <c r="F46" s="255"/>
      <c r="G46" s="253"/>
      <c r="H46" s="253"/>
      <c r="I46" s="253"/>
      <c r="J46" s="253"/>
      <c r="K46" s="253"/>
      <c r="L46" s="255"/>
    </row>
    <row r="47" spans="1:13">
      <c r="A47" s="253">
        <v>119</v>
      </c>
      <c r="B47" s="253" t="s">
        <v>403</v>
      </c>
      <c r="C47" s="253" t="s">
        <v>360</v>
      </c>
      <c r="D47" s="254">
        <v>400000</v>
      </c>
      <c r="E47" s="254" t="s">
        <v>363</v>
      </c>
      <c r="F47" s="255"/>
      <c r="G47" s="253"/>
      <c r="H47" s="253"/>
      <c r="I47" s="253"/>
      <c r="J47" s="253"/>
      <c r="K47" s="253"/>
      <c r="L47" s="255"/>
    </row>
    <row r="48" spans="1:13">
      <c r="A48" s="253">
        <v>120</v>
      </c>
      <c r="B48" s="253" t="s">
        <v>404</v>
      </c>
      <c r="C48" s="253" t="s">
        <v>360</v>
      </c>
      <c r="D48" s="254">
        <v>40000</v>
      </c>
      <c r="E48" s="254" t="s">
        <v>363</v>
      </c>
      <c r="F48" s="255"/>
      <c r="G48" s="253"/>
      <c r="H48" s="253"/>
      <c r="I48" s="253"/>
      <c r="J48" s="253"/>
      <c r="K48" s="253"/>
      <c r="L48" s="255"/>
    </row>
    <row r="49" spans="1:14" ht="25.5">
      <c r="A49" s="253">
        <v>121</v>
      </c>
      <c r="B49" s="253" t="s">
        <v>441</v>
      </c>
      <c r="C49" s="253" t="s">
        <v>360</v>
      </c>
      <c r="D49" s="254">
        <v>39500</v>
      </c>
      <c r="E49" s="254" t="s">
        <v>363</v>
      </c>
      <c r="F49" s="255"/>
      <c r="G49" s="253"/>
      <c r="H49" s="253"/>
      <c r="I49" s="253"/>
      <c r="J49" s="253"/>
      <c r="K49" s="253"/>
      <c r="L49" s="255"/>
    </row>
    <row r="50" spans="1:14" ht="25.5">
      <c r="A50" s="253">
        <v>122</v>
      </c>
      <c r="B50" s="253" t="s">
        <v>405</v>
      </c>
      <c r="C50" s="253" t="s">
        <v>360</v>
      </c>
      <c r="D50" s="254">
        <v>100000</v>
      </c>
      <c r="E50" s="254" t="s">
        <v>363</v>
      </c>
      <c r="F50" s="255"/>
      <c r="G50" s="253"/>
      <c r="H50" s="253"/>
      <c r="I50" s="253"/>
      <c r="J50" s="253"/>
      <c r="K50" s="253"/>
      <c r="L50" s="255"/>
    </row>
    <row r="51" spans="1:14" ht="25.5">
      <c r="A51" s="253">
        <v>123</v>
      </c>
      <c r="B51" s="253" t="s">
        <v>406</v>
      </c>
      <c r="C51" s="253" t="s">
        <v>360</v>
      </c>
      <c r="D51" s="254">
        <v>100000</v>
      </c>
      <c r="E51" s="254" t="s">
        <v>363</v>
      </c>
      <c r="F51" s="255"/>
      <c r="G51" s="253"/>
      <c r="H51" s="253"/>
      <c r="I51" s="253"/>
      <c r="J51" s="253"/>
      <c r="K51" s="253"/>
      <c r="L51" s="255"/>
    </row>
    <row r="52" spans="1:14">
      <c r="A52" s="253">
        <v>124</v>
      </c>
      <c r="B52" s="253" t="s">
        <v>407</v>
      </c>
      <c r="C52" s="253" t="s">
        <v>360</v>
      </c>
      <c r="D52" s="254">
        <v>100000</v>
      </c>
      <c r="E52" s="254" t="s">
        <v>363</v>
      </c>
      <c r="F52" s="255"/>
      <c r="G52" s="253"/>
      <c r="H52" s="253"/>
      <c r="I52" s="253"/>
      <c r="J52" s="253"/>
      <c r="K52" s="253"/>
      <c r="L52" s="255"/>
    </row>
    <row r="53" spans="1:14">
      <c r="A53" s="253">
        <v>125</v>
      </c>
      <c r="B53" s="253" t="s">
        <v>408</v>
      </c>
      <c r="C53" s="253" t="s">
        <v>360</v>
      </c>
      <c r="D53" s="254">
        <v>100000</v>
      </c>
      <c r="E53" s="254" t="s">
        <v>363</v>
      </c>
      <c r="F53" s="255"/>
      <c r="G53" s="253"/>
      <c r="H53" s="253"/>
      <c r="I53" s="253"/>
      <c r="J53" s="253"/>
      <c r="K53" s="253"/>
      <c r="L53" s="255"/>
    </row>
    <row r="54" spans="1:14">
      <c r="A54" s="253">
        <v>126</v>
      </c>
      <c r="B54" s="253" t="s">
        <v>409</v>
      </c>
      <c r="C54" s="253" t="s">
        <v>360</v>
      </c>
      <c r="D54" s="254">
        <v>100000</v>
      </c>
      <c r="E54" s="254" t="s">
        <v>363</v>
      </c>
      <c r="F54" s="255"/>
      <c r="G54" s="253"/>
      <c r="H54" s="253"/>
      <c r="I54" s="253"/>
      <c r="J54" s="253"/>
      <c r="K54" s="253"/>
      <c r="L54" s="255"/>
    </row>
    <row r="55" spans="1:14">
      <c r="A55" s="253">
        <v>127</v>
      </c>
      <c r="B55" s="253" t="s">
        <v>410</v>
      </c>
      <c r="C55" s="253" t="s">
        <v>360</v>
      </c>
      <c r="D55" s="254">
        <v>100000</v>
      </c>
      <c r="E55" s="254" t="s">
        <v>363</v>
      </c>
      <c r="F55" s="255"/>
      <c r="G55" s="253"/>
      <c r="H55" s="253"/>
      <c r="I55" s="253"/>
      <c r="J55" s="253"/>
      <c r="K55" s="253"/>
      <c r="L55" s="255"/>
    </row>
    <row r="56" spans="1:14">
      <c r="A56" s="253">
        <v>128</v>
      </c>
      <c r="B56" s="253" t="s">
        <v>411</v>
      </c>
      <c r="C56" s="253" t="s">
        <v>360</v>
      </c>
      <c r="D56" s="254">
        <v>19446</v>
      </c>
      <c r="E56" s="254" t="s">
        <v>363</v>
      </c>
      <c r="F56" s="255"/>
      <c r="G56" s="253"/>
      <c r="H56" s="253"/>
      <c r="I56" s="253"/>
      <c r="J56" s="253"/>
      <c r="K56" s="253"/>
      <c r="L56" s="255"/>
    </row>
    <row r="57" spans="1:14">
      <c r="A57" s="253">
        <v>129</v>
      </c>
      <c r="B57" s="253" t="s">
        <v>412</v>
      </c>
      <c r="C57" s="253" t="s">
        <v>360</v>
      </c>
      <c r="D57" s="258">
        <v>40000</v>
      </c>
      <c r="E57" s="254" t="s">
        <v>363</v>
      </c>
      <c r="F57" s="255"/>
      <c r="G57" s="253"/>
      <c r="H57" s="253"/>
      <c r="I57" s="253"/>
      <c r="J57" s="253"/>
      <c r="K57" s="253"/>
      <c r="L57" s="255"/>
    </row>
    <row r="58" spans="1:14">
      <c r="A58" s="253">
        <v>130</v>
      </c>
      <c r="B58" s="253" t="s">
        <v>413</v>
      </c>
      <c r="C58" s="253" t="s">
        <v>360</v>
      </c>
      <c r="D58" s="254">
        <v>50000</v>
      </c>
      <c r="E58" s="254" t="s">
        <v>363</v>
      </c>
      <c r="F58" s="255"/>
      <c r="G58" s="253"/>
      <c r="H58" s="253"/>
      <c r="I58" s="253"/>
      <c r="J58" s="253"/>
      <c r="K58" s="253"/>
      <c r="L58" s="255"/>
    </row>
    <row r="59" spans="1:14">
      <c r="A59" s="253">
        <v>131</v>
      </c>
      <c r="B59" s="253" t="s">
        <v>414</v>
      </c>
      <c r="C59" s="253" t="s">
        <v>360</v>
      </c>
      <c r="D59" s="254">
        <v>100000</v>
      </c>
      <c r="E59" s="254" t="s">
        <v>415</v>
      </c>
      <c r="F59" s="255"/>
      <c r="G59" s="253"/>
      <c r="H59" s="253"/>
      <c r="I59" s="253"/>
      <c r="J59" s="253"/>
      <c r="K59" s="253"/>
      <c r="L59" s="255"/>
    </row>
    <row r="60" spans="1:14" ht="51">
      <c r="A60" s="253">
        <v>132</v>
      </c>
      <c r="B60" s="253" t="s">
        <v>416</v>
      </c>
      <c r="C60" s="253" t="s">
        <v>360</v>
      </c>
      <c r="D60" s="254">
        <v>100000</v>
      </c>
      <c r="E60" s="254" t="s">
        <v>363</v>
      </c>
      <c r="F60" s="255"/>
      <c r="G60" s="253"/>
      <c r="H60" s="253"/>
      <c r="I60" s="253"/>
      <c r="J60" s="253"/>
      <c r="K60" s="253"/>
      <c r="L60" s="255"/>
      <c r="N60" s="3">
        <v>3</v>
      </c>
    </row>
    <row r="61" spans="1:14">
      <c r="A61" s="253">
        <v>133</v>
      </c>
      <c r="B61" s="253" t="s">
        <v>389</v>
      </c>
      <c r="C61" s="253" t="s">
        <v>360</v>
      </c>
      <c r="D61" s="253" t="s">
        <v>417</v>
      </c>
      <c r="E61" s="254" t="s">
        <v>415</v>
      </c>
      <c r="F61" s="255"/>
      <c r="G61" s="253"/>
      <c r="H61" s="253"/>
      <c r="I61" s="253"/>
      <c r="J61" s="253"/>
      <c r="K61" s="253"/>
      <c r="L61" s="255"/>
    </row>
    <row r="62" spans="1:14">
      <c r="A62" s="253">
        <v>134</v>
      </c>
      <c r="B62" s="253" t="s">
        <v>391</v>
      </c>
      <c r="C62" s="253" t="s">
        <v>360</v>
      </c>
      <c r="D62" s="253" t="s">
        <v>417</v>
      </c>
      <c r="E62" s="254" t="s">
        <v>363</v>
      </c>
      <c r="F62" s="255"/>
      <c r="G62" s="253"/>
      <c r="H62" s="253"/>
      <c r="I62" s="253"/>
      <c r="J62" s="253"/>
      <c r="K62" s="253"/>
      <c r="L62" s="255"/>
    </row>
    <row r="63" spans="1:14">
      <c r="A63" s="253">
        <v>135</v>
      </c>
      <c r="B63" s="253" t="s">
        <v>393</v>
      </c>
      <c r="C63" s="253" t="s">
        <v>360</v>
      </c>
      <c r="D63" s="253" t="s">
        <v>418</v>
      </c>
      <c r="E63" s="254" t="s">
        <v>363</v>
      </c>
      <c r="F63" s="255"/>
      <c r="G63" s="253"/>
      <c r="H63" s="253"/>
      <c r="I63" s="253"/>
      <c r="J63" s="253"/>
      <c r="K63" s="253"/>
      <c r="L63" s="255"/>
    </row>
    <row r="64" spans="1:14">
      <c r="A64" s="253">
        <v>136</v>
      </c>
      <c r="B64" s="253" t="s">
        <v>394</v>
      </c>
      <c r="C64" s="253" t="s">
        <v>360</v>
      </c>
      <c r="D64" s="253" t="s">
        <v>417</v>
      </c>
      <c r="E64" s="254" t="s">
        <v>363</v>
      </c>
      <c r="F64" s="255"/>
      <c r="G64" s="253"/>
      <c r="H64" s="253"/>
      <c r="I64" s="253"/>
      <c r="J64" s="253"/>
      <c r="K64" s="253"/>
      <c r="L64" s="255"/>
    </row>
    <row r="67" spans="1:13" ht="38.25">
      <c r="A67" s="52" t="s">
        <v>49</v>
      </c>
      <c r="B67" s="172" t="s">
        <v>193</v>
      </c>
      <c r="C67" s="172" t="s">
        <v>122</v>
      </c>
      <c r="D67" s="172" t="s">
        <v>250</v>
      </c>
      <c r="E67" s="172" t="s">
        <v>40</v>
      </c>
      <c r="F67" s="172" t="s">
        <v>53</v>
      </c>
      <c r="G67" s="172" t="s">
        <v>251</v>
      </c>
      <c r="H67" s="172" t="s">
        <v>54</v>
      </c>
      <c r="I67" s="172" t="s">
        <v>123</v>
      </c>
      <c r="J67" s="172" t="s">
        <v>124</v>
      </c>
      <c r="K67" s="172" t="s">
        <v>55</v>
      </c>
      <c r="L67" s="172" t="s">
        <v>52</v>
      </c>
    </row>
    <row r="68" spans="1:13">
      <c r="A68" s="252">
        <v>1</v>
      </c>
      <c r="B68" s="252">
        <v>2</v>
      </c>
      <c r="C68" s="252">
        <v>3</v>
      </c>
      <c r="D68" s="252">
        <v>4</v>
      </c>
      <c r="E68" s="252">
        <v>5</v>
      </c>
      <c r="F68" s="252">
        <v>6</v>
      </c>
      <c r="G68" s="252">
        <v>7</v>
      </c>
      <c r="H68" s="252">
        <v>8</v>
      </c>
      <c r="I68" s="252">
        <v>9</v>
      </c>
      <c r="J68" s="252">
        <v>10</v>
      </c>
      <c r="K68" s="252">
        <v>11</v>
      </c>
      <c r="L68" s="252">
        <v>12</v>
      </c>
    </row>
    <row r="69" spans="1:13" ht="81.75">
      <c r="A69" s="253">
        <v>137</v>
      </c>
      <c r="B69" s="257" t="s">
        <v>442</v>
      </c>
      <c r="C69" s="253" t="s">
        <v>360</v>
      </c>
      <c r="D69" s="254" t="s">
        <v>419</v>
      </c>
      <c r="E69" s="254" t="s">
        <v>363</v>
      </c>
      <c r="F69" s="255"/>
      <c r="G69" s="253"/>
      <c r="H69" s="253"/>
      <c r="I69" s="253"/>
      <c r="J69" s="253"/>
      <c r="K69" s="253"/>
      <c r="L69" s="255"/>
    </row>
    <row r="70" spans="1:13">
      <c r="A70" s="253">
        <v>138</v>
      </c>
      <c r="B70" s="253" t="s">
        <v>420</v>
      </c>
      <c r="C70" s="253" t="s">
        <v>360</v>
      </c>
      <c r="D70" s="254">
        <v>200000</v>
      </c>
      <c r="E70" s="254" t="s">
        <v>59</v>
      </c>
      <c r="F70" s="255"/>
      <c r="G70" s="253"/>
      <c r="H70" s="253"/>
      <c r="I70" s="253"/>
      <c r="J70" s="253"/>
      <c r="K70" s="253"/>
      <c r="L70" s="255"/>
    </row>
    <row r="71" spans="1:13" ht="140.25">
      <c r="A71" s="253">
        <v>139</v>
      </c>
      <c r="B71" s="259" t="s">
        <v>396</v>
      </c>
      <c r="C71" s="253" t="s">
        <v>360</v>
      </c>
      <c r="D71" s="254">
        <v>200000</v>
      </c>
      <c r="E71" s="254" t="s">
        <v>363</v>
      </c>
      <c r="F71" s="255"/>
      <c r="G71" s="253"/>
      <c r="H71" s="253"/>
      <c r="I71" s="253"/>
      <c r="J71" s="253"/>
      <c r="K71" s="253"/>
      <c r="L71" s="255"/>
      <c r="M71" s="3">
        <v>2</v>
      </c>
    </row>
    <row r="72" spans="1:13">
      <c r="A72" s="253">
        <v>140</v>
      </c>
      <c r="B72" s="253" t="s">
        <v>376</v>
      </c>
      <c r="C72" s="253" t="s">
        <v>360</v>
      </c>
      <c r="D72" s="260">
        <v>40000</v>
      </c>
      <c r="E72" s="254" t="s">
        <v>415</v>
      </c>
      <c r="F72" s="255"/>
      <c r="G72" s="253"/>
      <c r="H72" s="253"/>
      <c r="I72" s="253"/>
      <c r="J72" s="253"/>
      <c r="K72" s="253"/>
      <c r="L72" s="255"/>
    </row>
    <row r="73" spans="1:13">
      <c r="A73" s="253">
        <v>141</v>
      </c>
      <c r="B73" s="253" t="s">
        <v>421</v>
      </c>
      <c r="C73" s="253" t="s">
        <v>360</v>
      </c>
      <c r="D73" s="253">
        <v>33500</v>
      </c>
      <c r="E73" s="254" t="s">
        <v>363</v>
      </c>
      <c r="F73" s="255"/>
      <c r="G73" s="253"/>
      <c r="H73" s="253"/>
      <c r="I73" s="253"/>
      <c r="J73" s="253"/>
      <c r="K73" s="253"/>
      <c r="L73" s="255"/>
    </row>
    <row r="74" spans="1:13">
      <c r="A74" s="253">
        <v>142</v>
      </c>
      <c r="B74" s="253" t="s">
        <v>422</v>
      </c>
      <c r="C74" s="253" t="s">
        <v>360</v>
      </c>
      <c r="D74" s="253">
        <v>50000</v>
      </c>
      <c r="E74" s="254" t="s">
        <v>363</v>
      </c>
      <c r="F74" s="255"/>
      <c r="G74" s="253"/>
      <c r="H74" s="253"/>
      <c r="I74" s="253"/>
      <c r="J74" s="253"/>
      <c r="K74" s="253"/>
      <c r="L74" s="255"/>
    </row>
    <row r="75" spans="1:13">
      <c r="A75" s="253">
        <v>143</v>
      </c>
      <c r="B75" s="253" t="s">
        <v>423</v>
      </c>
      <c r="C75" s="253" t="s">
        <v>360</v>
      </c>
      <c r="D75" s="253">
        <v>50000</v>
      </c>
      <c r="E75" s="254" t="s">
        <v>363</v>
      </c>
      <c r="F75" s="255"/>
      <c r="G75" s="253"/>
      <c r="H75" s="253"/>
      <c r="I75" s="253"/>
      <c r="J75" s="253"/>
      <c r="K75" s="253"/>
      <c r="L75" s="255"/>
    </row>
    <row r="76" spans="1:13">
      <c r="A76" s="253">
        <v>144</v>
      </c>
      <c r="B76" s="253" t="s">
        <v>424</v>
      </c>
      <c r="C76" s="253" t="s">
        <v>360</v>
      </c>
      <c r="D76" s="253">
        <v>40000</v>
      </c>
      <c r="E76" s="254" t="s">
        <v>363</v>
      </c>
      <c r="F76" s="255"/>
      <c r="G76" s="253"/>
      <c r="H76" s="253"/>
      <c r="I76" s="253"/>
      <c r="J76" s="253"/>
      <c r="K76" s="253"/>
      <c r="L76" s="255"/>
    </row>
    <row r="77" spans="1:13" ht="25.5">
      <c r="A77" s="253">
        <v>145</v>
      </c>
      <c r="B77" s="253" t="s">
        <v>425</v>
      </c>
      <c r="C77" s="253" t="s">
        <v>360</v>
      </c>
      <c r="D77" s="253">
        <v>40000</v>
      </c>
      <c r="E77" s="254" t="s">
        <v>415</v>
      </c>
      <c r="F77" s="255"/>
      <c r="G77" s="253"/>
      <c r="H77" s="253"/>
      <c r="I77" s="253"/>
      <c r="J77" s="253"/>
      <c r="K77" s="253"/>
      <c r="L77" s="255"/>
    </row>
    <row r="78" spans="1:13">
      <c r="A78" s="253">
        <v>146</v>
      </c>
      <c r="B78" s="253" t="s">
        <v>426</v>
      </c>
      <c r="C78" s="253" t="s">
        <v>360</v>
      </c>
      <c r="D78" s="253">
        <v>40000</v>
      </c>
      <c r="E78" s="254" t="s">
        <v>363</v>
      </c>
      <c r="F78" s="255"/>
      <c r="G78" s="253"/>
      <c r="H78" s="253"/>
      <c r="I78" s="253"/>
      <c r="J78" s="253"/>
      <c r="K78" s="253"/>
      <c r="L78" s="255"/>
    </row>
    <row r="79" spans="1:13">
      <c r="A79" s="253">
        <v>147</v>
      </c>
      <c r="B79" s="253" t="s">
        <v>427</v>
      </c>
      <c r="C79" s="253" t="s">
        <v>360</v>
      </c>
      <c r="D79" s="253">
        <v>40000</v>
      </c>
      <c r="E79" s="254" t="s">
        <v>363</v>
      </c>
      <c r="F79" s="255"/>
      <c r="G79" s="253"/>
      <c r="H79" s="253"/>
      <c r="I79" s="253"/>
      <c r="J79" s="253"/>
      <c r="K79" s="253"/>
      <c r="L79" s="255"/>
    </row>
    <row r="80" spans="1:13">
      <c r="A80" s="253">
        <v>148</v>
      </c>
      <c r="B80" s="253" t="s">
        <v>428</v>
      </c>
      <c r="C80" s="253" t="s">
        <v>360</v>
      </c>
      <c r="D80" s="253">
        <v>40000</v>
      </c>
      <c r="E80" s="254" t="s">
        <v>363</v>
      </c>
      <c r="F80" s="255"/>
      <c r="G80" s="253"/>
      <c r="H80" s="253"/>
      <c r="I80" s="253"/>
      <c r="J80" s="253"/>
      <c r="K80" s="253"/>
      <c r="L80" s="255"/>
    </row>
    <row r="81" spans="1:13">
      <c r="A81" s="253">
        <v>149</v>
      </c>
      <c r="B81" s="253" t="s">
        <v>429</v>
      </c>
      <c r="C81" s="253" t="s">
        <v>360</v>
      </c>
      <c r="D81" s="253">
        <v>53553.19</v>
      </c>
      <c r="E81" s="254" t="s">
        <v>363</v>
      </c>
      <c r="F81" s="255"/>
      <c r="G81" s="253"/>
      <c r="H81" s="253"/>
      <c r="I81" s="253"/>
      <c r="J81" s="253"/>
      <c r="K81" s="253"/>
      <c r="L81" s="255"/>
    </row>
    <row r="82" spans="1:13" ht="25.5">
      <c r="A82" s="253">
        <v>150</v>
      </c>
      <c r="B82" s="253" t="s">
        <v>430</v>
      </c>
      <c r="C82" s="253" t="s">
        <v>360</v>
      </c>
      <c r="D82" s="253" t="s">
        <v>431</v>
      </c>
      <c r="E82" s="254" t="s">
        <v>59</v>
      </c>
      <c r="F82" s="255"/>
      <c r="G82" s="253"/>
      <c r="H82" s="253"/>
      <c r="I82" s="253"/>
      <c r="J82" s="253"/>
      <c r="K82" s="253"/>
      <c r="L82" s="255"/>
    </row>
    <row r="83" spans="1:13" ht="38.25">
      <c r="A83" s="52" t="s">
        <v>49</v>
      </c>
      <c r="B83" s="172" t="s">
        <v>193</v>
      </c>
      <c r="C83" s="172" t="s">
        <v>122</v>
      </c>
      <c r="D83" s="172" t="s">
        <v>250</v>
      </c>
      <c r="E83" s="172" t="s">
        <v>40</v>
      </c>
      <c r="F83" s="172" t="s">
        <v>53</v>
      </c>
      <c r="G83" s="172" t="s">
        <v>251</v>
      </c>
      <c r="H83" s="172" t="s">
        <v>54</v>
      </c>
      <c r="I83" s="172" t="s">
        <v>123</v>
      </c>
      <c r="J83" s="172" t="s">
        <v>124</v>
      </c>
      <c r="K83" s="172" t="s">
        <v>55</v>
      </c>
      <c r="L83" s="172" t="s">
        <v>52</v>
      </c>
      <c r="M83" s="3">
        <v>1</v>
      </c>
    </row>
    <row r="84" spans="1:13">
      <c r="A84" s="252">
        <v>1</v>
      </c>
      <c r="B84" s="252">
        <v>2</v>
      </c>
      <c r="C84" s="252">
        <v>3</v>
      </c>
      <c r="D84" s="252">
        <v>4</v>
      </c>
      <c r="E84" s="252">
        <v>5</v>
      </c>
      <c r="F84" s="252">
        <v>6</v>
      </c>
      <c r="G84" s="252">
        <v>7</v>
      </c>
      <c r="H84" s="252">
        <v>8</v>
      </c>
      <c r="I84" s="252">
        <v>9</v>
      </c>
      <c r="J84" s="252">
        <v>10</v>
      </c>
      <c r="K84" s="252">
        <v>11</v>
      </c>
      <c r="L84" s="252">
        <v>12</v>
      </c>
    </row>
    <row r="85" spans="1:13" ht="63.75">
      <c r="A85" s="253">
        <v>151</v>
      </c>
      <c r="B85" s="253" t="s">
        <v>432</v>
      </c>
      <c r="C85" s="253" t="s">
        <v>360</v>
      </c>
      <c r="D85" s="253" t="s">
        <v>431</v>
      </c>
      <c r="E85" s="254" t="s">
        <v>363</v>
      </c>
      <c r="F85" s="255"/>
      <c r="G85" s="253"/>
      <c r="H85" s="253"/>
      <c r="I85" s="253"/>
      <c r="J85" s="253"/>
      <c r="K85" s="253"/>
      <c r="L85" s="255"/>
    </row>
    <row r="86" spans="1:13" ht="25.5">
      <c r="A86" s="253">
        <v>152</v>
      </c>
      <c r="B86" s="253" t="s">
        <v>433</v>
      </c>
      <c r="C86" s="253" t="s">
        <v>360</v>
      </c>
      <c r="D86" s="253">
        <v>200000</v>
      </c>
      <c r="E86" s="254" t="s">
        <v>434</v>
      </c>
      <c r="F86" s="255"/>
      <c r="G86" s="253"/>
      <c r="H86" s="253"/>
      <c r="I86" s="253"/>
      <c r="J86" s="253"/>
      <c r="K86" s="253"/>
      <c r="L86" s="255"/>
    </row>
    <row r="87" spans="1:13">
      <c r="A87" s="253">
        <v>153</v>
      </c>
      <c r="B87" s="253" t="s">
        <v>435</v>
      </c>
      <c r="C87" s="253" t="s">
        <v>360</v>
      </c>
      <c r="D87" s="253">
        <v>280000</v>
      </c>
      <c r="E87" s="254" t="s">
        <v>363</v>
      </c>
      <c r="F87" s="255"/>
      <c r="G87" s="253"/>
      <c r="H87" s="253"/>
      <c r="I87" s="253"/>
      <c r="J87" s="253"/>
      <c r="K87" s="253"/>
      <c r="L87" s="255"/>
    </row>
    <row r="88" spans="1:13">
      <c r="A88" s="253">
        <v>154</v>
      </c>
      <c r="B88" s="253" t="s">
        <v>436</v>
      </c>
      <c r="C88" s="253" t="s">
        <v>360</v>
      </c>
      <c r="D88" s="253">
        <v>200000</v>
      </c>
      <c r="E88" s="254" t="s">
        <v>363</v>
      </c>
      <c r="F88" s="255"/>
      <c r="G88" s="253"/>
      <c r="H88" s="253"/>
      <c r="I88" s="253"/>
      <c r="J88" s="253"/>
      <c r="K88" s="253"/>
      <c r="L88" s="255"/>
    </row>
    <row r="89" spans="1:13">
      <c r="A89" s="253">
        <v>155</v>
      </c>
      <c r="B89" s="253" t="s">
        <v>437</v>
      </c>
      <c r="C89" s="253" t="s">
        <v>360</v>
      </c>
      <c r="D89" s="253">
        <v>200000</v>
      </c>
      <c r="E89" s="254" t="s">
        <v>363</v>
      </c>
      <c r="F89" s="255"/>
      <c r="G89" s="253"/>
      <c r="H89" s="253"/>
      <c r="I89" s="253"/>
      <c r="J89" s="253"/>
      <c r="K89" s="253"/>
      <c r="L89" s="255"/>
    </row>
    <row r="90" spans="1:13">
      <c r="A90" s="253">
        <v>156</v>
      </c>
      <c r="B90" s="253" t="s">
        <v>438</v>
      </c>
      <c r="C90" s="253" t="s">
        <v>360</v>
      </c>
      <c r="D90" s="253">
        <v>208000</v>
      </c>
      <c r="E90" s="254" t="s">
        <v>363</v>
      </c>
      <c r="F90" s="255"/>
      <c r="G90" s="253"/>
      <c r="H90" s="253"/>
      <c r="I90" s="253"/>
      <c r="J90" s="253"/>
      <c r="K90" s="253"/>
      <c r="L90" s="255"/>
    </row>
    <row r="91" spans="1:13" ht="25.5">
      <c r="A91" s="253">
        <v>157</v>
      </c>
      <c r="B91" s="253" t="s">
        <v>439</v>
      </c>
      <c r="C91" s="253" t="s">
        <v>360</v>
      </c>
      <c r="D91" s="253">
        <v>200000</v>
      </c>
      <c r="E91" s="254" t="s">
        <v>363</v>
      </c>
      <c r="F91" s="255"/>
      <c r="G91" s="253"/>
      <c r="H91" s="253"/>
      <c r="I91" s="253"/>
      <c r="J91" s="253"/>
      <c r="K91" s="253"/>
      <c r="L91" s="255"/>
    </row>
  </sheetData>
  <mergeCells count="3">
    <mergeCell ref="A3:J3"/>
    <mergeCell ref="A1:J1"/>
    <mergeCell ref="A2:J2"/>
  </mergeCells>
  <printOptions horizontalCentered="1"/>
  <pageMargins left="0.25" right="0.25" top="1" bottom="1" header="0" footer="0"/>
  <pageSetup paperSize="9" scale="80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="130" zoomScaleNormal="130" workbookViewId="0">
      <selection activeCell="E15" sqref="E15"/>
    </sheetView>
  </sheetViews>
  <sheetFormatPr defaultRowHeight="15"/>
  <cols>
    <col min="1" max="1" width="4.85546875" style="3" customWidth="1"/>
    <col min="2" max="2" width="8.5703125" style="3" customWidth="1"/>
    <col min="3" max="3" width="8.5703125" style="3" bestFit="1" customWidth="1"/>
    <col min="4" max="4" width="10" style="4" customWidth="1"/>
    <col min="5" max="5" width="10" style="3" customWidth="1"/>
    <col min="6" max="6" width="12.28515625" style="3" customWidth="1"/>
    <col min="7" max="7" width="13.28515625" style="3" customWidth="1"/>
    <col min="8" max="8" width="13.85546875" style="3" customWidth="1"/>
    <col min="9" max="9" width="14.28515625" style="3" customWidth="1"/>
    <col min="10" max="10" width="12.85546875" style="3" customWidth="1"/>
    <col min="11" max="11" width="14" style="3" bestFit="1" customWidth="1"/>
    <col min="12" max="12" width="17.7109375" style="3" customWidth="1"/>
    <col min="13" max="13" width="9.140625" style="3"/>
    <col min="14" max="14" width="9.7109375" style="3" bestFit="1" customWidth="1"/>
    <col min="15" max="16384" width="9.140625" style="3"/>
  </cols>
  <sheetData>
    <row r="1" spans="1:10">
      <c r="A1" s="283" t="s">
        <v>196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 ht="15" customHeight="1">
      <c r="A2" s="347" t="s">
        <v>329</v>
      </c>
      <c r="B2" s="347"/>
      <c r="C2" s="347"/>
      <c r="D2" s="347"/>
      <c r="E2" s="347"/>
      <c r="F2" s="347"/>
      <c r="G2" s="347"/>
      <c r="H2" s="347"/>
      <c r="I2" s="347"/>
      <c r="J2" s="347"/>
    </row>
    <row r="3" spans="1:10" ht="15" customHeight="1">
      <c r="A3" s="347" t="s">
        <v>277</v>
      </c>
      <c r="B3" s="347"/>
      <c r="C3" s="347"/>
      <c r="D3" s="347"/>
      <c r="E3" s="347"/>
      <c r="F3" s="347"/>
      <c r="G3" s="347"/>
      <c r="H3" s="347"/>
      <c r="I3" s="347"/>
      <c r="J3" s="347"/>
    </row>
    <row r="4" spans="1:10" ht="15" customHeight="1">
      <c r="A4" s="325" t="s">
        <v>4</v>
      </c>
      <c r="B4" s="325"/>
      <c r="C4" s="325"/>
      <c r="D4" s="325"/>
      <c r="E4" s="325"/>
      <c r="F4" s="271" t="s">
        <v>197</v>
      </c>
      <c r="G4" s="271"/>
      <c r="H4" s="271"/>
      <c r="I4" s="271" t="s">
        <v>200</v>
      </c>
      <c r="J4" s="271" t="s">
        <v>202</v>
      </c>
    </row>
    <row r="5" spans="1:10" ht="30" customHeight="1">
      <c r="A5" s="325"/>
      <c r="B5" s="325"/>
      <c r="C5" s="325"/>
      <c r="D5" s="325"/>
      <c r="E5" s="325"/>
      <c r="F5" s="56" t="s">
        <v>198</v>
      </c>
      <c r="G5" s="56" t="s">
        <v>199</v>
      </c>
      <c r="H5" s="56" t="s">
        <v>5</v>
      </c>
      <c r="I5" s="271"/>
      <c r="J5" s="271"/>
    </row>
    <row r="6" spans="1:10" ht="12.75" customHeight="1">
      <c r="A6" s="348">
        <v>1</v>
      </c>
      <c r="B6" s="348"/>
      <c r="C6" s="348"/>
      <c r="D6" s="348"/>
      <c r="E6" s="348"/>
      <c r="F6" s="53">
        <v>2</v>
      </c>
      <c r="G6" s="53">
        <v>3</v>
      </c>
      <c r="H6" s="53">
        <v>4</v>
      </c>
      <c r="I6" s="53">
        <v>5</v>
      </c>
      <c r="J6" s="53">
        <v>6</v>
      </c>
    </row>
    <row r="7" spans="1:10" ht="15" customHeight="1">
      <c r="A7" s="334" t="s">
        <v>207</v>
      </c>
      <c r="B7" s="335"/>
      <c r="C7" s="335"/>
      <c r="D7" s="335"/>
      <c r="E7" s="335"/>
      <c r="F7" s="17"/>
      <c r="G7" s="58"/>
      <c r="H7" s="58"/>
      <c r="I7" s="58"/>
      <c r="J7" s="34"/>
    </row>
    <row r="8" spans="1:10" ht="15" customHeight="1">
      <c r="A8" s="37"/>
      <c r="B8" s="58" t="s">
        <v>203</v>
      </c>
      <c r="C8" s="58"/>
      <c r="D8" s="58"/>
      <c r="E8" s="58"/>
      <c r="F8" s="183">
        <v>34632</v>
      </c>
      <c r="G8" s="183">
        <v>0</v>
      </c>
      <c r="H8" s="57">
        <f>F8+G8</f>
        <v>34632</v>
      </c>
      <c r="I8" s="184">
        <v>219225</v>
      </c>
      <c r="J8" s="188">
        <v>85335</v>
      </c>
    </row>
    <row r="9" spans="1:10" ht="15" customHeight="1">
      <c r="A9" s="37"/>
      <c r="B9" s="58" t="s">
        <v>204</v>
      </c>
      <c r="C9" s="58"/>
      <c r="D9" s="58"/>
      <c r="E9" s="58"/>
      <c r="F9" s="183">
        <v>0</v>
      </c>
      <c r="G9" s="183">
        <v>0</v>
      </c>
      <c r="H9" s="57">
        <f>F9+G9</f>
        <v>0</v>
      </c>
      <c r="I9" s="184">
        <v>0</v>
      </c>
      <c r="J9" s="185">
        <v>0</v>
      </c>
    </row>
    <row r="10" spans="1:10" ht="15" customHeight="1">
      <c r="A10" s="37"/>
      <c r="B10" s="58" t="s">
        <v>205</v>
      </c>
      <c r="C10" s="58"/>
      <c r="D10" s="58"/>
      <c r="E10" s="58"/>
      <c r="F10" s="57">
        <f>SUM(F8:F9)</f>
        <v>34632</v>
      </c>
      <c r="G10" s="57">
        <f>SUM(G8:G9)</f>
        <v>0</v>
      </c>
      <c r="H10" s="57">
        <f>SUM(H8:H9)</f>
        <v>34632</v>
      </c>
      <c r="I10" s="57">
        <f>SUM(I8:I9)</f>
        <v>219225</v>
      </c>
      <c r="J10" s="57">
        <f>SUM(J8:J9)</f>
        <v>85335</v>
      </c>
    </row>
    <row r="11" spans="1:10" ht="15" customHeight="1">
      <c r="A11" s="334" t="s">
        <v>206</v>
      </c>
      <c r="B11" s="335"/>
      <c r="C11" s="335"/>
      <c r="D11" s="335"/>
      <c r="E11" s="335"/>
      <c r="F11" s="17"/>
      <c r="G11" s="57"/>
      <c r="H11" s="57"/>
      <c r="I11" s="18">
        <v>0</v>
      </c>
      <c r="J11" s="35">
        <v>0</v>
      </c>
    </row>
    <row r="12" spans="1:10" ht="15" customHeight="1">
      <c r="A12" s="37"/>
      <c r="B12" s="58" t="s">
        <v>17</v>
      </c>
      <c r="C12" s="58"/>
      <c r="D12" s="58"/>
      <c r="E12" s="58"/>
      <c r="F12" s="183">
        <v>221407</v>
      </c>
      <c r="G12" s="183">
        <v>0</v>
      </c>
      <c r="H12" s="183">
        <f t="shared" ref="H12:H24" si="0">F12+G12</f>
        <v>221407</v>
      </c>
      <c r="I12" s="184">
        <v>171407</v>
      </c>
      <c r="J12" s="185">
        <v>333743</v>
      </c>
    </row>
    <row r="13" spans="1:10" ht="15" customHeight="1">
      <c r="A13" s="37"/>
      <c r="B13" s="58" t="s">
        <v>7</v>
      </c>
      <c r="C13" s="58"/>
      <c r="D13" s="58"/>
      <c r="E13" s="58"/>
      <c r="F13" s="183">
        <v>30000</v>
      </c>
      <c r="G13" s="183">
        <v>0</v>
      </c>
      <c r="H13" s="183">
        <f t="shared" si="0"/>
        <v>30000</v>
      </c>
      <c r="I13" s="184">
        <v>15000</v>
      </c>
      <c r="J13" s="185">
        <v>10000</v>
      </c>
    </row>
    <row r="14" spans="1:10" ht="15" customHeight="1">
      <c r="A14" s="37"/>
      <c r="B14" s="58" t="s">
        <v>18</v>
      </c>
      <c r="C14" s="58"/>
      <c r="D14" s="58"/>
      <c r="E14" s="58"/>
      <c r="F14" s="183">
        <v>5000</v>
      </c>
      <c r="G14" s="183"/>
      <c r="H14" s="183">
        <f t="shared" si="0"/>
        <v>5000</v>
      </c>
      <c r="I14" s="184">
        <v>0</v>
      </c>
      <c r="J14" s="185">
        <v>0</v>
      </c>
    </row>
    <row r="15" spans="1:10" ht="15" customHeight="1">
      <c r="A15" s="37"/>
      <c r="B15" s="58" t="s">
        <v>9</v>
      </c>
      <c r="C15" s="58"/>
      <c r="D15" s="58"/>
      <c r="E15" s="58"/>
      <c r="F15" s="183">
        <v>10000</v>
      </c>
      <c r="G15" s="183"/>
      <c r="H15" s="183">
        <f t="shared" si="0"/>
        <v>10000</v>
      </c>
      <c r="I15" s="184">
        <v>0</v>
      </c>
      <c r="J15" s="185">
        <v>0</v>
      </c>
    </row>
    <row r="16" spans="1:10" ht="15" customHeight="1">
      <c r="A16" s="37"/>
      <c r="B16" s="58" t="s">
        <v>19</v>
      </c>
      <c r="C16" s="58"/>
      <c r="D16" s="58"/>
      <c r="E16" s="58"/>
      <c r="F16" s="183">
        <v>25000</v>
      </c>
      <c r="G16" s="183"/>
      <c r="H16" s="183">
        <f t="shared" si="0"/>
        <v>25000</v>
      </c>
      <c r="I16" s="184">
        <v>25000</v>
      </c>
      <c r="J16" s="185">
        <v>18680</v>
      </c>
    </row>
    <row r="17" spans="1:11" ht="15" customHeight="1">
      <c r="A17" s="37"/>
      <c r="B17" s="58" t="s">
        <v>20</v>
      </c>
      <c r="C17" s="58"/>
      <c r="D17" s="58"/>
      <c r="E17" s="58"/>
      <c r="F17" s="183">
        <v>0</v>
      </c>
      <c r="G17" s="183"/>
      <c r="H17" s="183">
        <f t="shared" si="0"/>
        <v>0</v>
      </c>
      <c r="I17" s="184">
        <v>0</v>
      </c>
      <c r="J17" s="185">
        <v>0</v>
      </c>
    </row>
    <row r="18" spans="1:11" ht="15" customHeight="1">
      <c r="A18" s="37"/>
      <c r="B18" s="58" t="s">
        <v>86</v>
      </c>
      <c r="C18" s="58"/>
      <c r="D18" s="58"/>
      <c r="E18" s="58"/>
      <c r="F18" s="183">
        <v>0</v>
      </c>
      <c r="G18" s="183"/>
      <c r="H18" s="183">
        <f t="shared" si="0"/>
        <v>0</v>
      </c>
      <c r="I18" s="184">
        <v>35000</v>
      </c>
      <c r="J18" s="185">
        <v>9287</v>
      </c>
    </row>
    <row r="19" spans="1:11" ht="15" customHeight="1">
      <c r="A19" s="37"/>
      <c r="B19" s="58" t="s">
        <v>50</v>
      </c>
      <c r="C19" s="58"/>
      <c r="D19" s="58"/>
      <c r="E19" s="58"/>
      <c r="F19" s="183">
        <v>0</v>
      </c>
      <c r="G19" s="183">
        <v>400000</v>
      </c>
      <c r="H19" s="183">
        <f t="shared" si="0"/>
        <v>400000</v>
      </c>
      <c r="I19" s="184">
        <v>300000</v>
      </c>
      <c r="J19" s="185">
        <v>455818</v>
      </c>
    </row>
    <row r="20" spans="1:11" ht="15" customHeight="1">
      <c r="A20" s="37"/>
      <c r="B20" s="58" t="s">
        <v>21</v>
      </c>
      <c r="C20" s="58"/>
      <c r="D20" s="58"/>
      <c r="E20" s="58"/>
      <c r="F20" s="183">
        <v>0</v>
      </c>
      <c r="G20" s="183">
        <v>1163400</v>
      </c>
      <c r="H20" s="183">
        <f t="shared" si="0"/>
        <v>1163400</v>
      </c>
      <c r="I20" s="183">
        <v>916500</v>
      </c>
      <c r="J20" s="185">
        <v>717129</v>
      </c>
    </row>
    <row r="21" spans="1:11" ht="15" customHeight="1">
      <c r="A21" s="37"/>
      <c r="B21" s="58" t="s">
        <v>22</v>
      </c>
      <c r="C21" s="58"/>
      <c r="D21" s="58"/>
      <c r="E21" s="58"/>
      <c r="F21" s="183">
        <v>0</v>
      </c>
      <c r="G21" s="183">
        <v>11950000</v>
      </c>
      <c r="H21" s="183">
        <f t="shared" si="0"/>
        <v>11950000</v>
      </c>
      <c r="I21" s="184">
        <v>9734000</v>
      </c>
      <c r="J21" s="185">
        <v>7673285</v>
      </c>
    </row>
    <row r="22" spans="1:11" ht="15" customHeight="1">
      <c r="A22" s="37"/>
      <c r="B22" s="58" t="s">
        <v>23</v>
      </c>
      <c r="C22" s="58"/>
      <c r="D22" s="58"/>
      <c r="E22" s="58"/>
      <c r="F22" s="183">
        <v>0</v>
      </c>
      <c r="G22" s="183">
        <v>0</v>
      </c>
      <c r="H22" s="183">
        <f t="shared" si="0"/>
        <v>0</v>
      </c>
      <c r="I22" s="184">
        <v>0</v>
      </c>
      <c r="J22" s="185">
        <v>0</v>
      </c>
    </row>
    <row r="23" spans="1:11" ht="15" customHeight="1">
      <c r="A23" s="37"/>
      <c r="B23" s="58" t="s">
        <v>24</v>
      </c>
      <c r="C23" s="58"/>
      <c r="D23" s="58"/>
      <c r="E23" s="58"/>
      <c r="F23" s="183">
        <v>0</v>
      </c>
      <c r="G23" s="183">
        <v>0</v>
      </c>
      <c r="H23" s="183">
        <f t="shared" si="0"/>
        <v>0</v>
      </c>
      <c r="I23" s="184">
        <v>0</v>
      </c>
      <c r="J23" s="185">
        <v>0</v>
      </c>
    </row>
    <row r="24" spans="1:11" ht="15" customHeight="1">
      <c r="A24" s="37"/>
      <c r="B24" s="58" t="s">
        <v>41</v>
      </c>
      <c r="C24" s="58"/>
      <c r="D24" s="58"/>
      <c r="E24" s="58"/>
      <c r="F24" s="183">
        <v>338000</v>
      </c>
      <c r="G24" s="183">
        <v>0</v>
      </c>
      <c r="H24" s="183">
        <f t="shared" si="0"/>
        <v>338000</v>
      </c>
      <c r="I24" s="184">
        <v>355225</v>
      </c>
      <c r="J24" s="185">
        <v>235916</v>
      </c>
    </row>
    <row r="25" spans="1:11" ht="15" customHeight="1" thickBot="1">
      <c r="A25" s="336" t="s">
        <v>66</v>
      </c>
      <c r="B25" s="337"/>
      <c r="C25" s="337"/>
      <c r="D25" s="337"/>
      <c r="E25" s="337"/>
      <c r="F25" s="19">
        <f>SUM(F10:F24)</f>
        <v>664039</v>
      </c>
      <c r="G25" s="19">
        <f>SUM(G10:G24)</f>
        <v>13513400</v>
      </c>
      <c r="H25" s="19">
        <f>SUM(H10:H24)</f>
        <v>14177439</v>
      </c>
      <c r="I25" s="19">
        <f>SUM(I10:I24)</f>
        <v>11771357</v>
      </c>
      <c r="J25" s="36">
        <f>SUM(J10:J24)</f>
        <v>9539193</v>
      </c>
    </row>
    <row r="26" spans="1:11" ht="15" customHeight="1" thickTop="1">
      <c r="A26" s="334" t="s">
        <v>208</v>
      </c>
      <c r="B26" s="335"/>
      <c r="C26" s="335"/>
      <c r="D26" s="335"/>
      <c r="E26" s="335"/>
      <c r="F26" s="17"/>
      <c r="G26" s="18"/>
      <c r="H26" s="18"/>
      <c r="I26" s="18"/>
      <c r="J26" s="54"/>
      <c r="K26" s="183">
        <v>0</v>
      </c>
    </row>
    <row r="27" spans="1:11" ht="15" customHeight="1">
      <c r="A27" s="334" t="s">
        <v>209</v>
      </c>
      <c r="B27" s="335"/>
      <c r="C27" s="335"/>
      <c r="D27" s="335"/>
      <c r="E27" s="335"/>
      <c r="F27" s="17"/>
      <c r="G27" s="57"/>
      <c r="H27" s="57"/>
      <c r="I27" s="57"/>
      <c r="J27" s="35"/>
      <c r="K27" s="183">
        <v>0</v>
      </c>
    </row>
    <row r="28" spans="1:11" ht="15" customHeight="1">
      <c r="A28" s="51"/>
      <c r="B28" s="58" t="s">
        <v>156</v>
      </c>
      <c r="C28" s="58"/>
      <c r="D28" s="58"/>
      <c r="E28" s="58"/>
      <c r="F28" s="183">
        <v>174300</v>
      </c>
      <c r="G28" s="183">
        <v>155700</v>
      </c>
      <c r="H28" s="183">
        <f>F28+G28</f>
        <v>330000</v>
      </c>
      <c r="I28" s="183">
        <v>174300</v>
      </c>
      <c r="J28" s="185">
        <v>96400</v>
      </c>
      <c r="K28" s="183">
        <v>0</v>
      </c>
    </row>
    <row r="29" spans="1:11" ht="15" customHeight="1">
      <c r="A29" s="51"/>
      <c r="B29" s="58" t="s">
        <v>78</v>
      </c>
      <c r="C29" s="58"/>
      <c r="D29" s="58"/>
      <c r="E29" s="58"/>
      <c r="F29" s="183">
        <v>0</v>
      </c>
      <c r="G29" s="183">
        <v>1007700</v>
      </c>
      <c r="H29" s="183">
        <f t="shared" ref="H29:H50" si="1">F29+G29</f>
        <v>1007700</v>
      </c>
      <c r="I29" s="183">
        <v>961650</v>
      </c>
      <c r="J29" s="185">
        <v>717129</v>
      </c>
      <c r="K29" s="183">
        <v>0</v>
      </c>
    </row>
    <row r="30" spans="1:11" ht="15" customHeight="1">
      <c r="A30" s="51"/>
      <c r="B30" s="58" t="s">
        <v>158</v>
      </c>
      <c r="C30" s="58"/>
      <c r="D30" s="58"/>
      <c r="E30" s="58"/>
      <c r="F30" s="183">
        <v>44280</v>
      </c>
      <c r="G30" s="183">
        <v>0</v>
      </c>
      <c r="H30" s="183">
        <f t="shared" si="1"/>
        <v>44280</v>
      </c>
      <c r="I30" s="183">
        <v>34300</v>
      </c>
      <c r="J30" s="185">
        <v>93758</v>
      </c>
      <c r="K30" s="183">
        <v>0</v>
      </c>
    </row>
    <row r="31" spans="1:11" ht="15" customHeight="1">
      <c r="A31" s="51"/>
      <c r="B31" s="58" t="s">
        <v>159</v>
      </c>
      <c r="C31" s="58"/>
      <c r="D31" s="58"/>
      <c r="E31" s="58"/>
      <c r="F31" s="183">
        <v>40000</v>
      </c>
      <c r="G31" s="183">
        <v>0</v>
      </c>
      <c r="H31" s="183">
        <f t="shared" si="1"/>
        <v>40000</v>
      </c>
      <c r="I31" s="183">
        <v>30000</v>
      </c>
      <c r="J31" s="185">
        <v>0</v>
      </c>
      <c r="K31" s="183">
        <v>0</v>
      </c>
    </row>
    <row r="32" spans="1:11" ht="15" customHeight="1">
      <c r="A32" s="51"/>
      <c r="B32" s="58" t="s">
        <v>160</v>
      </c>
      <c r="C32" s="58"/>
      <c r="D32" s="58"/>
      <c r="E32" s="58"/>
      <c r="F32" s="183">
        <v>3000</v>
      </c>
      <c r="G32" s="183">
        <v>0</v>
      </c>
      <c r="H32" s="183">
        <f t="shared" si="1"/>
        <v>3000</v>
      </c>
      <c r="I32" s="183">
        <v>5000</v>
      </c>
      <c r="J32" s="185">
        <v>0</v>
      </c>
      <c r="K32" s="183">
        <v>0</v>
      </c>
    </row>
    <row r="33" spans="1:11" ht="15" customHeight="1">
      <c r="A33" s="51"/>
      <c r="B33" s="58" t="s">
        <v>161</v>
      </c>
      <c r="C33" s="58"/>
      <c r="D33" s="58"/>
      <c r="E33" s="58"/>
      <c r="F33" s="183">
        <v>18000</v>
      </c>
      <c r="G33" s="183">
        <v>0</v>
      </c>
      <c r="H33" s="183">
        <f t="shared" si="1"/>
        <v>18000</v>
      </c>
      <c r="I33" s="183">
        <v>12000</v>
      </c>
      <c r="J33" s="185">
        <v>56223</v>
      </c>
      <c r="K33" s="183">
        <v>0</v>
      </c>
    </row>
    <row r="34" spans="1:11" ht="15" customHeight="1">
      <c r="A34" s="51"/>
      <c r="B34" s="58" t="s">
        <v>162</v>
      </c>
      <c r="C34" s="58"/>
      <c r="D34" s="58"/>
      <c r="E34" s="58"/>
      <c r="F34" s="183">
        <v>0</v>
      </c>
      <c r="G34" s="183">
        <v>0</v>
      </c>
      <c r="H34" s="183">
        <f t="shared" si="1"/>
        <v>0</v>
      </c>
      <c r="I34" s="183">
        <v>0</v>
      </c>
      <c r="J34" s="185">
        <v>0</v>
      </c>
      <c r="K34" s="186" t="s">
        <v>336</v>
      </c>
    </row>
    <row r="35" spans="1:11" ht="15" customHeight="1">
      <c r="A35" s="51"/>
      <c r="B35" s="58" t="s">
        <v>47</v>
      </c>
      <c r="C35" s="58"/>
      <c r="D35" s="58"/>
      <c r="E35" s="58"/>
      <c r="F35" s="183">
        <v>315127</v>
      </c>
      <c r="G35" s="183">
        <v>0</v>
      </c>
      <c r="H35" s="183">
        <f t="shared" si="1"/>
        <v>315127</v>
      </c>
      <c r="I35" s="183">
        <v>311400</v>
      </c>
      <c r="J35" s="185">
        <v>351046</v>
      </c>
      <c r="K35" s="183">
        <v>1543465</v>
      </c>
    </row>
    <row r="36" spans="1:11" ht="15" customHeight="1">
      <c r="A36" s="334" t="s">
        <v>210</v>
      </c>
      <c r="B36" s="335"/>
      <c r="C36" s="335"/>
      <c r="D36" s="335"/>
      <c r="E36" s="335"/>
      <c r="F36" s="186"/>
      <c r="G36" s="183"/>
      <c r="H36" s="183"/>
      <c r="I36" s="183"/>
      <c r="J36" s="185"/>
      <c r="K36" s="183">
        <v>0</v>
      </c>
    </row>
    <row r="37" spans="1:11" ht="15" customHeight="1">
      <c r="A37" s="37"/>
      <c r="B37" s="58" t="s">
        <v>136</v>
      </c>
      <c r="C37" s="58"/>
      <c r="D37" s="58"/>
      <c r="E37" s="58"/>
      <c r="F37" s="183">
        <v>0</v>
      </c>
      <c r="G37" s="183">
        <v>4750000</v>
      </c>
      <c r="H37" s="183">
        <f t="shared" si="1"/>
        <v>4750000</v>
      </c>
      <c r="I37" s="183">
        <v>4832000</v>
      </c>
      <c r="J37" s="185">
        <v>3153395</v>
      </c>
      <c r="K37" s="183">
        <v>0</v>
      </c>
    </row>
    <row r="38" spans="1:11" ht="15" customHeight="1">
      <c r="A38" s="37"/>
      <c r="B38" s="58" t="s">
        <v>137</v>
      </c>
      <c r="C38" s="58"/>
      <c r="D38" s="58"/>
      <c r="E38" s="58"/>
      <c r="F38" s="183">
        <v>0</v>
      </c>
      <c r="G38" s="183">
        <v>200000</v>
      </c>
      <c r="H38" s="183">
        <f t="shared" si="1"/>
        <v>200000</v>
      </c>
      <c r="I38" s="183">
        <v>0</v>
      </c>
      <c r="J38" s="185">
        <v>0</v>
      </c>
      <c r="K38" s="183">
        <v>0</v>
      </c>
    </row>
    <row r="39" spans="1:11" ht="15" customHeight="1">
      <c r="A39" s="37"/>
      <c r="B39" s="58" t="s">
        <v>138</v>
      </c>
      <c r="C39" s="58"/>
      <c r="D39" s="58"/>
      <c r="E39" s="58"/>
      <c r="F39" s="183">
        <v>0</v>
      </c>
      <c r="G39" s="183">
        <v>200000</v>
      </c>
      <c r="H39" s="183">
        <f t="shared" si="1"/>
        <v>200000</v>
      </c>
      <c r="I39" s="183">
        <v>0</v>
      </c>
      <c r="J39" s="185">
        <v>36336</v>
      </c>
      <c r="K39" s="183">
        <v>0</v>
      </c>
    </row>
    <row r="40" spans="1:11" ht="15" customHeight="1">
      <c r="A40" s="37"/>
      <c r="B40" s="58" t="s">
        <v>12</v>
      </c>
      <c r="C40" s="58"/>
      <c r="D40" s="58"/>
      <c r="E40" s="58"/>
      <c r="F40" s="183">
        <v>0</v>
      </c>
      <c r="G40" s="183">
        <v>450000</v>
      </c>
      <c r="H40" s="183">
        <f t="shared" si="1"/>
        <v>450000</v>
      </c>
      <c r="I40" s="183">
        <v>588000</v>
      </c>
      <c r="J40" s="185">
        <v>845847</v>
      </c>
      <c r="K40" s="183">
        <v>0</v>
      </c>
    </row>
    <row r="41" spans="1:11" ht="15" customHeight="1">
      <c r="A41" s="37"/>
      <c r="B41" s="58" t="s">
        <v>139</v>
      </c>
      <c r="C41" s="58"/>
      <c r="D41" s="58"/>
      <c r="E41" s="58"/>
      <c r="F41" s="183">
        <v>0</v>
      </c>
      <c r="G41" s="183">
        <v>50000</v>
      </c>
      <c r="H41" s="183">
        <f t="shared" si="1"/>
        <v>50000</v>
      </c>
      <c r="I41" s="183">
        <v>50000</v>
      </c>
      <c r="J41" s="185">
        <v>0</v>
      </c>
      <c r="K41" s="183">
        <v>0</v>
      </c>
    </row>
    <row r="42" spans="1:11" ht="15" customHeight="1">
      <c r="A42" s="37"/>
      <c r="B42" s="58" t="s">
        <v>140</v>
      </c>
      <c r="C42" s="58"/>
      <c r="D42" s="58"/>
      <c r="E42" s="58"/>
      <c r="F42" s="183">
        <v>0</v>
      </c>
      <c r="G42" s="183">
        <v>420000</v>
      </c>
      <c r="H42" s="183">
        <f t="shared" si="1"/>
        <v>420000</v>
      </c>
      <c r="I42" s="183">
        <v>100000</v>
      </c>
      <c r="J42" s="185">
        <v>0</v>
      </c>
      <c r="K42" s="183">
        <v>0</v>
      </c>
    </row>
    <row r="43" spans="1:11" ht="15" customHeight="1">
      <c r="A43" s="37"/>
      <c r="B43" s="58" t="s">
        <v>141</v>
      </c>
      <c r="C43" s="58"/>
      <c r="D43" s="58"/>
      <c r="E43" s="58" t="s">
        <v>248</v>
      </c>
      <c r="F43" s="183">
        <v>0</v>
      </c>
      <c r="G43" s="183">
        <v>100000</v>
      </c>
      <c r="H43" s="183">
        <f t="shared" si="1"/>
        <v>100000</v>
      </c>
      <c r="I43" s="183">
        <v>250000</v>
      </c>
      <c r="J43" s="185">
        <v>0</v>
      </c>
      <c r="K43" s="183">
        <v>0</v>
      </c>
    </row>
    <row r="44" spans="1:11" ht="15" customHeight="1">
      <c r="A44" s="37"/>
      <c r="B44" s="58" t="s">
        <v>142</v>
      </c>
      <c r="C44" s="58"/>
      <c r="D44" s="58"/>
      <c r="E44" s="58"/>
      <c r="F44" s="183">
        <v>0</v>
      </c>
      <c r="G44" s="183">
        <v>50000</v>
      </c>
      <c r="H44" s="183">
        <f t="shared" si="1"/>
        <v>50000</v>
      </c>
      <c r="I44" s="183">
        <v>0</v>
      </c>
      <c r="J44" s="185">
        <v>0</v>
      </c>
      <c r="K44" s="186" t="s">
        <v>330</v>
      </c>
    </row>
    <row r="45" spans="1:11" ht="15" customHeight="1">
      <c r="A45" s="37"/>
      <c r="B45" s="58" t="s">
        <v>2</v>
      </c>
      <c r="C45" s="58"/>
      <c r="D45" s="58"/>
      <c r="E45" s="58"/>
      <c r="F45" s="183">
        <v>0</v>
      </c>
      <c r="G45" s="183">
        <v>6230000</v>
      </c>
      <c r="H45" s="183">
        <f t="shared" si="1"/>
        <v>6230000</v>
      </c>
      <c r="I45" s="183">
        <v>5180500</v>
      </c>
      <c r="J45" s="185">
        <v>4362053</v>
      </c>
      <c r="K45" s="183">
        <v>0</v>
      </c>
    </row>
    <row r="46" spans="1:11" ht="15" customHeight="1">
      <c r="A46" s="334" t="s">
        <v>211</v>
      </c>
      <c r="B46" s="335"/>
      <c r="C46" s="335"/>
      <c r="D46" s="335"/>
      <c r="E46" s="335"/>
      <c r="F46" s="186" t="s">
        <v>330</v>
      </c>
      <c r="G46" s="183"/>
      <c r="H46" s="183"/>
      <c r="I46" s="183">
        <v>0</v>
      </c>
      <c r="J46" s="185">
        <v>0</v>
      </c>
      <c r="K46" s="183">
        <v>0</v>
      </c>
    </row>
    <row r="47" spans="1:11" ht="15" customHeight="1">
      <c r="A47" s="37"/>
      <c r="B47" s="58" t="s">
        <v>13</v>
      </c>
      <c r="C47" s="58"/>
      <c r="D47" s="58"/>
      <c r="E47" s="58"/>
      <c r="F47" s="183">
        <v>0</v>
      </c>
      <c r="G47" s="183">
        <v>0</v>
      </c>
      <c r="H47" s="183">
        <f t="shared" si="1"/>
        <v>0</v>
      </c>
      <c r="I47" s="183">
        <v>0</v>
      </c>
      <c r="J47" s="185">
        <v>0</v>
      </c>
      <c r="K47" s="186" t="s">
        <v>330</v>
      </c>
    </row>
    <row r="48" spans="1:11" ht="15" customHeight="1">
      <c r="A48" s="37"/>
      <c r="B48" s="58" t="s">
        <v>2</v>
      </c>
      <c r="C48" s="58"/>
      <c r="D48" s="58"/>
      <c r="E48" s="58"/>
      <c r="F48" s="183">
        <v>0</v>
      </c>
      <c r="G48" s="183">
        <v>0</v>
      </c>
      <c r="H48" s="183">
        <f t="shared" si="1"/>
        <v>0</v>
      </c>
      <c r="I48" s="183">
        <v>0</v>
      </c>
      <c r="J48" s="185">
        <v>0</v>
      </c>
      <c r="K48" s="183">
        <v>0</v>
      </c>
    </row>
    <row r="49" spans="1:11" ht="15" customHeight="1">
      <c r="A49" s="334" t="s">
        <v>212</v>
      </c>
      <c r="B49" s="335"/>
      <c r="C49" s="335"/>
      <c r="D49" s="335"/>
      <c r="E49" s="335"/>
      <c r="F49" s="186" t="s">
        <v>330</v>
      </c>
      <c r="G49" s="183"/>
      <c r="H49" s="183">
        <f t="shared" si="1"/>
        <v>0</v>
      </c>
      <c r="I49" s="183"/>
      <c r="J49" s="185">
        <v>0</v>
      </c>
      <c r="K49" s="183">
        <v>0</v>
      </c>
    </row>
    <row r="50" spans="1:11" ht="15" customHeight="1" thickBot="1">
      <c r="A50" s="37"/>
      <c r="B50" s="58" t="s">
        <v>42</v>
      </c>
      <c r="C50" s="58"/>
      <c r="D50" s="58"/>
      <c r="E50" s="58"/>
      <c r="F50" s="183">
        <v>0</v>
      </c>
      <c r="G50" s="183">
        <v>0</v>
      </c>
      <c r="H50" s="183">
        <f t="shared" si="1"/>
        <v>0</v>
      </c>
      <c r="I50" s="183">
        <v>0</v>
      </c>
      <c r="J50" s="185">
        <v>0</v>
      </c>
      <c r="K50" s="71">
        <f>SUM(K26:K49)</f>
        <v>1543465</v>
      </c>
    </row>
    <row r="51" spans="1:11" ht="15" customHeight="1" thickTop="1">
      <c r="A51" s="37"/>
      <c r="B51" s="58" t="s">
        <v>43</v>
      </c>
      <c r="C51" s="58"/>
      <c r="D51" s="58"/>
      <c r="E51" s="58"/>
      <c r="F51" s="183">
        <v>0</v>
      </c>
      <c r="G51" s="183">
        <v>0</v>
      </c>
      <c r="H51" s="183">
        <v>10199</v>
      </c>
      <c r="I51" s="183">
        <v>34632</v>
      </c>
      <c r="J51" s="185">
        <v>53000</v>
      </c>
    </row>
    <row r="52" spans="1:11" ht="15" customHeight="1" thickBot="1">
      <c r="A52" s="336" t="s">
        <v>66</v>
      </c>
      <c r="B52" s="337"/>
      <c r="C52" s="337"/>
      <c r="D52" s="337"/>
      <c r="E52" s="337"/>
      <c r="F52" s="71">
        <f>SUM(F28:F51)</f>
        <v>594707</v>
      </c>
      <c r="G52" s="71">
        <f>SUM(G28:G51)</f>
        <v>13613400</v>
      </c>
      <c r="H52" s="71">
        <f>SUM(H28:H51)</f>
        <v>14218306</v>
      </c>
      <c r="I52" s="71">
        <f>SUM(I28:I51)</f>
        <v>12563782</v>
      </c>
      <c r="J52" s="187">
        <f>SUM(J28:J51)</f>
        <v>9765187</v>
      </c>
      <c r="K52" s="251">
        <f>SUM(K51-K50)</f>
        <v>-1543465</v>
      </c>
    </row>
    <row r="53" spans="1:11" ht="28.5" customHeight="1" thickTop="1">
      <c r="A53" s="37"/>
      <c r="B53" s="8"/>
      <c r="C53" s="8"/>
      <c r="D53" s="8"/>
      <c r="E53" s="8"/>
      <c r="F53" s="9"/>
      <c r="G53" s="8"/>
      <c r="H53" s="8"/>
      <c r="I53" s="8"/>
      <c r="J53" s="38"/>
    </row>
    <row r="54" spans="1:11" ht="28.5" customHeight="1">
      <c r="A54" s="37"/>
      <c r="B54" s="55"/>
      <c r="C54" s="55"/>
      <c r="D54" s="55"/>
      <c r="E54" s="55"/>
      <c r="F54" s="338"/>
      <c r="G54" s="338"/>
      <c r="H54" s="338"/>
      <c r="I54" s="338"/>
      <c r="J54" s="339"/>
    </row>
    <row r="55" spans="1:11" ht="15" customHeight="1">
      <c r="A55" s="340"/>
      <c r="B55" s="341"/>
      <c r="C55" s="341"/>
      <c r="D55" s="341"/>
      <c r="E55" s="341" t="s">
        <v>166</v>
      </c>
      <c r="F55" s="341"/>
      <c r="G55" s="341"/>
      <c r="H55" s="342" t="s">
        <v>166</v>
      </c>
      <c r="I55" s="342"/>
      <c r="J55" s="343"/>
    </row>
    <row r="56" spans="1:11" ht="15" customHeight="1">
      <c r="A56" s="344" t="s">
        <v>201</v>
      </c>
      <c r="B56" s="345"/>
      <c r="C56" s="345"/>
      <c r="D56" s="345"/>
      <c r="E56" s="346" t="s">
        <v>164</v>
      </c>
      <c r="F56" s="346"/>
      <c r="G56" s="346"/>
      <c r="H56" s="332" t="s">
        <v>165</v>
      </c>
      <c r="I56" s="332"/>
      <c r="J56" s="333"/>
    </row>
  </sheetData>
  <mergeCells count="25">
    <mergeCell ref="A1:J1"/>
    <mergeCell ref="A2:J2"/>
    <mergeCell ref="A3:J3"/>
    <mergeCell ref="A46:E46"/>
    <mergeCell ref="A4:E5"/>
    <mergeCell ref="F4:H4"/>
    <mergeCell ref="I4:I5"/>
    <mergeCell ref="J4:J5"/>
    <mergeCell ref="A6:E6"/>
    <mergeCell ref="A7:E7"/>
    <mergeCell ref="A11:E11"/>
    <mergeCell ref="A25:E25"/>
    <mergeCell ref="A26:E26"/>
    <mergeCell ref="A27:E27"/>
    <mergeCell ref="A36:E36"/>
    <mergeCell ref="H56:J56"/>
    <mergeCell ref="A49:E49"/>
    <mergeCell ref="A52:E52"/>
    <mergeCell ref="F54:H54"/>
    <mergeCell ref="I54:J54"/>
    <mergeCell ref="A55:D55"/>
    <mergeCell ref="E55:G55"/>
    <mergeCell ref="H55:J55"/>
    <mergeCell ref="A56:D56"/>
    <mergeCell ref="E56:G56"/>
  </mergeCells>
  <printOptions horizontalCentered="1"/>
  <pageMargins left="0.5" right="0.25" top="0.5" bottom="0.25" header="0" footer="0"/>
  <pageSetup paperSize="9" scale="90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03"/>
  <sheetViews>
    <sheetView zoomScale="130" zoomScaleNormal="130" workbookViewId="0">
      <selection activeCell="G8" sqref="G8"/>
    </sheetView>
  </sheetViews>
  <sheetFormatPr defaultRowHeight="15"/>
  <cols>
    <col min="1" max="1" width="7.140625" style="3" customWidth="1"/>
    <col min="2" max="2" width="4.28515625" style="3" customWidth="1"/>
    <col min="3" max="3" width="8.5703125" style="3" customWidth="1"/>
    <col min="4" max="4" width="20" style="4" customWidth="1"/>
    <col min="5" max="5" width="27.140625" style="3" customWidth="1"/>
    <col min="6" max="7" width="14.28515625" style="3" customWidth="1"/>
    <col min="8" max="8" width="7.140625" style="3" customWidth="1"/>
    <col min="9" max="9" width="14" style="3" bestFit="1" customWidth="1"/>
    <col min="10" max="10" width="17.7109375" style="3" customWidth="1"/>
    <col min="11" max="11" width="9.140625" style="3"/>
    <col min="12" max="12" width="9.7109375" style="3" bestFit="1" customWidth="1"/>
    <col min="13" max="16384" width="9.140625" style="3"/>
  </cols>
  <sheetData>
    <row r="2" spans="2:7" ht="18">
      <c r="B2" s="352" t="s">
        <v>331</v>
      </c>
      <c r="C2" s="352"/>
      <c r="D2" s="352"/>
      <c r="E2" s="352"/>
      <c r="F2" s="352"/>
      <c r="G2" s="352"/>
    </row>
    <row r="3" spans="2:7" ht="18">
      <c r="B3" s="353" t="s">
        <v>133</v>
      </c>
      <c r="C3" s="353"/>
      <c r="D3" s="353"/>
      <c r="E3" s="353"/>
      <c r="F3" s="353"/>
      <c r="G3" s="353"/>
    </row>
    <row r="4" spans="2:7">
      <c r="B4" s="354" t="s">
        <v>332</v>
      </c>
      <c r="C4" s="354"/>
      <c r="D4" s="354"/>
      <c r="E4" s="354"/>
      <c r="F4" s="354"/>
      <c r="G4" s="354"/>
    </row>
    <row r="5" spans="2:7">
      <c r="B5" s="4"/>
      <c r="C5" s="4"/>
      <c r="D5" s="1"/>
      <c r="E5" s="1"/>
      <c r="F5" s="1"/>
      <c r="G5" s="1"/>
    </row>
    <row r="6" spans="2:7">
      <c r="B6" s="355" t="s">
        <v>125</v>
      </c>
      <c r="C6" s="356"/>
      <c r="D6" s="356"/>
      <c r="E6" s="356"/>
      <c r="F6" s="357"/>
      <c r="G6" s="44" t="s">
        <v>14</v>
      </c>
    </row>
    <row r="7" spans="2:7">
      <c r="B7" s="45"/>
      <c r="C7" s="46"/>
      <c r="D7" s="46"/>
      <c r="E7" s="46"/>
      <c r="F7" s="46"/>
      <c r="G7" s="47"/>
    </row>
    <row r="8" spans="2:7" ht="15.75" thickBot="1">
      <c r="B8" s="92" t="s">
        <v>335</v>
      </c>
      <c r="C8" s="39"/>
      <c r="D8" s="39"/>
      <c r="E8" s="39"/>
      <c r="F8" s="39"/>
      <c r="G8" s="93">
        <v>0</v>
      </c>
    </row>
    <row r="9" spans="2:7" ht="15.75" thickTop="1">
      <c r="B9" s="358"/>
      <c r="C9" s="349"/>
      <c r="D9" s="349"/>
      <c r="E9" s="349"/>
      <c r="F9" s="349"/>
      <c r="G9" s="40"/>
    </row>
    <row r="10" spans="2:7">
      <c r="B10" s="92" t="s">
        <v>126</v>
      </c>
      <c r="C10" s="39"/>
      <c r="D10" s="39"/>
      <c r="E10" s="39"/>
      <c r="F10" s="39"/>
      <c r="G10" s="40"/>
    </row>
    <row r="11" spans="2:7">
      <c r="B11" s="37"/>
      <c r="C11" s="39" t="s">
        <v>230</v>
      </c>
      <c r="E11" s="86"/>
      <c r="F11" s="86"/>
      <c r="G11" s="40"/>
    </row>
    <row r="12" spans="2:7">
      <c r="B12" s="85"/>
      <c r="C12" s="39"/>
      <c r="D12" s="62" t="s">
        <v>128</v>
      </c>
      <c r="E12" s="62" t="s">
        <v>127</v>
      </c>
      <c r="F12" s="62" t="s">
        <v>131</v>
      </c>
      <c r="G12" s="41"/>
    </row>
    <row r="13" spans="2:7">
      <c r="B13" s="85"/>
      <c r="C13" s="39"/>
      <c r="D13" s="60"/>
      <c r="E13" s="60"/>
      <c r="F13" s="80">
        <v>0</v>
      </c>
      <c r="G13" s="41"/>
    </row>
    <row r="14" spans="2:7">
      <c r="B14" s="85"/>
      <c r="C14" s="39"/>
      <c r="D14" s="60"/>
      <c r="E14" s="60"/>
      <c r="F14" s="80">
        <v>0</v>
      </c>
      <c r="G14" s="41"/>
    </row>
    <row r="15" spans="2:7" ht="15.75" thickBot="1">
      <c r="B15" s="85"/>
      <c r="C15" s="39"/>
      <c r="D15" s="349" t="s">
        <v>5</v>
      </c>
      <c r="E15" s="349"/>
      <c r="F15" s="81">
        <f>SUM(F13:F14)</f>
        <v>0</v>
      </c>
      <c r="G15" s="82">
        <f>F15</f>
        <v>0</v>
      </c>
    </row>
    <row r="16" spans="2:7" ht="15.75" thickTop="1">
      <c r="B16" s="85"/>
      <c r="C16" s="39"/>
      <c r="D16" s="60"/>
      <c r="E16" s="60"/>
      <c r="F16" s="89"/>
      <c r="G16" s="90"/>
    </row>
    <row r="17" spans="2:7">
      <c r="B17" s="37"/>
      <c r="C17" s="39" t="s">
        <v>231</v>
      </c>
      <c r="D17" s="39"/>
      <c r="E17" s="39"/>
      <c r="F17" s="39"/>
      <c r="G17" s="42"/>
    </row>
    <row r="18" spans="2:7">
      <c r="B18" s="59"/>
      <c r="C18" s="60"/>
      <c r="D18" s="62" t="s">
        <v>129</v>
      </c>
      <c r="E18" s="62" t="s">
        <v>130</v>
      </c>
      <c r="F18" s="62" t="s">
        <v>131</v>
      </c>
      <c r="G18" s="43"/>
    </row>
    <row r="19" spans="2:7">
      <c r="B19" s="59"/>
      <c r="C19" s="60"/>
      <c r="D19" s="60"/>
      <c r="E19" s="60"/>
      <c r="F19" s="80">
        <v>0</v>
      </c>
      <c r="G19" s="43"/>
    </row>
    <row r="20" spans="2:7">
      <c r="B20" s="59"/>
      <c r="C20" s="60"/>
      <c r="D20" s="60"/>
      <c r="E20" s="60"/>
      <c r="F20" s="80">
        <v>0</v>
      </c>
      <c r="G20" s="43"/>
    </row>
    <row r="21" spans="2:7" ht="15.75" thickBot="1">
      <c r="B21" s="59"/>
      <c r="C21" s="60"/>
      <c r="D21" s="349" t="s">
        <v>5</v>
      </c>
      <c r="E21" s="349"/>
      <c r="F21" s="83">
        <f>SUM(F19:F20)</f>
        <v>0</v>
      </c>
      <c r="G21" s="79">
        <f>F21</f>
        <v>0</v>
      </c>
    </row>
    <row r="22" spans="2:7" ht="15.75" thickTop="1">
      <c r="B22" s="59"/>
      <c r="C22" s="60"/>
      <c r="D22" s="60"/>
      <c r="E22" s="60"/>
      <c r="F22" s="87"/>
      <c r="G22" s="88"/>
    </row>
    <row r="23" spans="2:7" ht="15.75" thickBot="1">
      <c r="B23" s="37"/>
      <c r="C23" s="39" t="s">
        <v>229</v>
      </c>
      <c r="D23" s="39"/>
      <c r="E23" s="39"/>
      <c r="F23" s="39"/>
      <c r="G23" s="84">
        <v>0</v>
      </c>
    </row>
    <row r="24" spans="2:7" ht="15.75" thickTop="1">
      <c r="B24" s="59"/>
      <c r="C24" s="60"/>
      <c r="D24" s="13"/>
      <c r="E24" s="60"/>
      <c r="F24" s="39"/>
      <c r="G24" s="43"/>
    </row>
    <row r="25" spans="2:7" ht="15.75" thickBot="1">
      <c r="B25" s="350" t="s">
        <v>5</v>
      </c>
      <c r="C25" s="351"/>
      <c r="D25" s="351"/>
      <c r="E25" s="351"/>
      <c r="F25" s="351"/>
      <c r="G25" s="94">
        <f>G15+G21+G23</f>
        <v>0</v>
      </c>
    </row>
    <row r="26" spans="2:7" ht="15.75" thickTop="1">
      <c r="B26" s="59"/>
      <c r="C26" s="60"/>
      <c r="D26" s="60"/>
      <c r="E26" s="60"/>
      <c r="F26" s="60"/>
      <c r="G26" s="88"/>
    </row>
    <row r="27" spans="2:7">
      <c r="B27" s="92" t="s">
        <v>132</v>
      </c>
      <c r="C27" s="39"/>
      <c r="D27" s="39"/>
      <c r="E27" s="39"/>
      <c r="F27" s="39"/>
      <c r="G27" s="43"/>
    </row>
    <row r="28" spans="2:7">
      <c r="B28" s="37"/>
      <c r="C28" s="39" t="s">
        <v>228</v>
      </c>
      <c r="D28" s="39"/>
      <c r="E28" s="39"/>
      <c r="F28" s="39"/>
      <c r="G28" s="42"/>
    </row>
    <row r="29" spans="2:7">
      <c r="B29" s="59"/>
      <c r="C29" s="60"/>
      <c r="D29" s="62" t="s">
        <v>129</v>
      </c>
      <c r="E29" s="62" t="s">
        <v>226</v>
      </c>
      <c r="F29" s="62" t="s">
        <v>131</v>
      </c>
      <c r="G29" s="43"/>
    </row>
    <row r="30" spans="2:7">
      <c r="B30" s="59"/>
      <c r="C30" s="60"/>
      <c r="D30" s="60"/>
      <c r="E30" s="60"/>
      <c r="F30" s="80">
        <v>0</v>
      </c>
      <c r="G30" s="43"/>
    </row>
    <row r="31" spans="2:7">
      <c r="B31" s="59"/>
      <c r="C31" s="60"/>
      <c r="D31" s="60"/>
      <c r="E31" s="60"/>
      <c r="F31" s="80">
        <v>0</v>
      </c>
      <c r="G31" s="43"/>
    </row>
    <row r="32" spans="2:7" ht="15.75" thickBot="1">
      <c r="B32" s="59"/>
      <c r="C32" s="60"/>
      <c r="D32" s="349" t="s">
        <v>5</v>
      </c>
      <c r="E32" s="349"/>
      <c r="F32" s="83">
        <f>SUM(F30:F31)</f>
        <v>0</v>
      </c>
      <c r="G32" s="79">
        <f>F32</f>
        <v>0</v>
      </c>
    </row>
    <row r="33" spans="2:8" ht="15.75" thickTop="1">
      <c r="B33" s="59"/>
      <c r="C33" s="60"/>
      <c r="D33" s="60"/>
      <c r="E33" s="60"/>
      <c r="F33" s="87"/>
      <c r="G33" s="88"/>
    </row>
    <row r="34" spans="2:8" ht="15.75" thickBot="1">
      <c r="B34" s="37"/>
      <c r="C34" s="39" t="s">
        <v>227</v>
      </c>
      <c r="D34" s="39"/>
      <c r="E34" s="39"/>
      <c r="F34" s="39"/>
      <c r="G34" s="84">
        <v>0</v>
      </c>
    </row>
    <row r="35" spans="2:8" ht="15.75" thickTop="1">
      <c r="B35" s="59"/>
      <c r="C35" s="60"/>
      <c r="D35" s="60"/>
      <c r="E35" s="60"/>
      <c r="F35" s="60"/>
      <c r="G35" s="43"/>
    </row>
    <row r="36" spans="2:8" ht="15.75" thickBot="1">
      <c r="B36" s="350" t="s">
        <v>5</v>
      </c>
      <c r="C36" s="351"/>
      <c r="D36" s="351"/>
      <c r="E36" s="351"/>
      <c r="F36" s="351"/>
      <c r="G36" s="94">
        <f>G32+G34</f>
        <v>0</v>
      </c>
    </row>
    <row r="37" spans="2:8" ht="15.75" thickTop="1">
      <c r="B37" s="59"/>
      <c r="C37" s="60"/>
      <c r="D37" s="60"/>
      <c r="E37" s="60"/>
      <c r="F37" s="60"/>
      <c r="G37" s="43"/>
    </row>
    <row r="38" spans="2:8" ht="15.75" thickBot="1">
      <c r="B38" s="92" t="s">
        <v>341</v>
      </c>
      <c r="C38" s="39"/>
      <c r="D38" s="39"/>
      <c r="E38" s="39"/>
      <c r="F38" s="39"/>
      <c r="G38" s="94">
        <f>G8-G25+G36</f>
        <v>0</v>
      </c>
    </row>
    <row r="39" spans="2:8" ht="15.75" thickTop="1">
      <c r="B39" s="59"/>
      <c r="C39" s="60"/>
      <c r="D39" s="60"/>
      <c r="E39" s="60"/>
      <c r="F39" s="60"/>
      <c r="G39" s="43"/>
    </row>
    <row r="40" spans="2:8" ht="15.75" thickBot="1">
      <c r="B40" s="92" t="s">
        <v>342</v>
      </c>
      <c r="C40" s="39"/>
      <c r="D40" s="39"/>
      <c r="E40" s="39"/>
      <c r="F40" s="39"/>
      <c r="G40" s="93">
        <v>0</v>
      </c>
    </row>
    <row r="41" spans="2:8" ht="15.75" thickTop="1">
      <c r="B41" s="49"/>
      <c r="C41" s="50"/>
      <c r="D41" s="50"/>
      <c r="E41" s="50"/>
      <c r="F41" s="50"/>
      <c r="G41" s="48"/>
    </row>
    <row r="42" spans="2:8">
      <c r="B42" s="61"/>
      <c r="C42" s="61"/>
      <c r="D42" s="61"/>
      <c r="E42" s="61"/>
      <c r="F42" s="61"/>
      <c r="G42" s="2"/>
      <c r="H42" s="4"/>
    </row>
    <row r="43" spans="2:8">
      <c r="B43" s="61"/>
      <c r="C43" s="61"/>
      <c r="D43" s="61"/>
      <c r="E43" s="61"/>
      <c r="F43" s="61"/>
      <c r="G43" s="2"/>
      <c r="H43" s="4"/>
    </row>
    <row r="44" spans="2:8">
      <c r="B44" s="4"/>
      <c r="C44" s="4"/>
      <c r="D44" s="91"/>
      <c r="E44" s="91"/>
      <c r="F44" s="91"/>
      <c r="G44" s="91"/>
      <c r="H44" s="4"/>
    </row>
    <row r="45" spans="2:8">
      <c r="B45" s="4"/>
      <c r="C45" s="4"/>
      <c r="E45" s="4"/>
      <c r="F45" s="347" t="s">
        <v>163</v>
      </c>
      <c r="G45" s="347"/>
      <c r="H45" s="4"/>
    </row>
    <row r="46" spans="2:8">
      <c r="B46" s="4"/>
      <c r="C46" s="4"/>
      <c r="E46" s="4"/>
      <c r="F46" s="347" t="s">
        <v>344</v>
      </c>
      <c r="G46" s="347"/>
      <c r="H46" s="4"/>
    </row>
    <row r="47" spans="2:8">
      <c r="B47" s="4"/>
      <c r="C47" s="4"/>
      <c r="E47" s="4"/>
      <c r="F47" s="347" t="s">
        <v>343</v>
      </c>
      <c r="G47" s="347"/>
      <c r="H47" s="4"/>
    </row>
    <row r="48" spans="2:8">
      <c r="B48" s="4"/>
      <c r="C48" s="4"/>
      <c r="E48" s="4"/>
      <c r="F48" s="4"/>
      <c r="G48" s="4"/>
      <c r="H48" s="4"/>
    </row>
    <row r="54" spans="2:7" ht="18">
      <c r="B54" s="352" t="s">
        <v>331</v>
      </c>
      <c r="C54" s="352"/>
      <c r="D54" s="352"/>
      <c r="E54" s="352"/>
      <c r="F54" s="352"/>
      <c r="G54" s="352"/>
    </row>
    <row r="55" spans="2:7" ht="18">
      <c r="B55" s="353" t="s">
        <v>133</v>
      </c>
      <c r="C55" s="353"/>
      <c r="D55" s="353"/>
      <c r="E55" s="353"/>
      <c r="F55" s="353"/>
      <c r="G55" s="353"/>
    </row>
    <row r="56" spans="2:7">
      <c r="B56" s="354" t="s">
        <v>333</v>
      </c>
      <c r="C56" s="354"/>
      <c r="D56" s="354"/>
      <c r="E56" s="354"/>
      <c r="F56" s="354"/>
      <c r="G56" s="354"/>
    </row>
    <row r="57" spans="2:7">
      <c r="B57" s="4"/>
      <c r="C57" s="4"/>
      <c r="D57" s="1"/>
      <c r="E57" s="1"/>
      <c r="F57" s="1"/>
      <c r="G57" s="1"/>
    </row>
    <row r="58" spans="2:7">
      <c r="B58" s="355" t="s">
        <v>125</v>
      </c>
      <c r="C58" s="356"/>
      <c r="D58" s="356"/>
      <c r="E58" s="356"/>
      <c r="F58" s="357"/>
      <c r="G58" s="44" t="s">
        <v>14</v>
      </c>
    </row>
    <row r="59" spans="2:7">
      <c r="B59" s="45"/>
      <c r="C59" s="46"/>
      <c r="D59" s="46"/>
      <c r="E59" s="46"/>
      <c r="F59" s="46"/>
      <c r="G59" s="47"/>
    </row>
    <row r="60" spans="2:7" ht="15.75" thickBot="1">
      <c r="B60" s="92" t="s">
        <v>335</v>
      </c>
      <c r="C60" s="39"/>
      <c r="D60" s="39"/>
      <c r="E60" s="39"/>
      <c r="F60" s="39"/>
      <c r="G60" s="93">
        <v>0</v>
      </c>
    </row>
    <row r="61" spans="2:7" ht="15.75" thickTop="1">
      <c r="B61" s="358"/>
      <c r="C61" s="349"/>
      <c r="D61" s="349"/>
      <c r="E61" s="349"/>
      <c r="F61" s="349"/>
      <c r="G61" s="40"/>
    </row>
    <row r="62" spans="2:7">
      <c r="B62" s="92" t="s">
        <v>126</v>
      </c>
      <c r="C62" s="39"/>
      <c r="D62" s="39"/>
      <c r="E62" s="39"/>
      <c r="F62" s="39"/>
      <c r="G62" s="40"/>
    </row>
    <row r="63" spans="2:7">
      <c r="B63" s="37"/>
      <c r="C63" s="39" t="s">
        <v>230</v>
      </c>
      <c r="E63" s="86"/>
      <c r="F63" s="86"/>
      <c r="G63" s="40"/>
    </row>
    <row r="64" spans="2:7">
      <c r="B64" s="85"/>
      <c r="C64" s="39"/>
      <c r="D64" s="62" t="s">
        <v>128</v>
      </c>
      <c r="E64" s="62" t="s">
        <v>127</v>
      </c>
      <c r="F64" s="62" t="s">
        <v>131</v>
      </c>
      <c r="G64" s="41"/>
    </row>
    <row r="65" spans="2:7">
      <c r="B65" s="85"/>
      <c r="C65" s="39"/>
      <c r="D65" s="60"/>
      <c r="E65" s="60"/>
      <c r="F65" s="80">
        <v>0</v>
      </c>
      <c r="G65" s="41"/>
    </row>
    <row r="66" spans="2:7">
      <c r="B66" s="85"/>
      <c r="C66" s="39"/>
      <c r="D66" s="60"/>
      <c r="E66" s="60"/>
      <c r="F66" s="80">
        <v>0</v>
      </c>
      <c r="G66" s="41"/>
    </row>
    <row r="67" spans="2:7" ht="15.75" thickBot="1">
      <c r="B67" s="85"/>
      <c r="C67" s="39"/>
      <c r="D67" s="349" t="s">
        <v>5</v>
      </c>
      <c r="E67" s="349"/>
      <c r="F67" s="81">
        <f>SUM(F65:F66)</f>
        <v>0</v>
      </c>
      <c r="G67" s="82">
        <f>F67</f>
        <v>0</v>
      </c>
    </row>
    <row r="68" spans="2:7" ht="15.75" thickTop="1">
      <c r="B68" s="85"/>
      <c r="C68" s="39"/>
      <c r="D68" s="60"/>
      <c r="E68" s="60"/>
      <c r="F68" s="89"/>
      <c r="G68" s="90"/>
    </row>
    <row r="69" spans="2:7">
      <c r="B69" s="37"/>
      <c r="C69" s="39" t="s">
        <v>231</v>
      </c>
      <c r="D69" s="39"/>
      <c r="E69" s="39"/>
      <c r="F69" s="39"/>
      <c r="G69" s="42"/>
    </row>
    <row r="70" spans="2:7">
      <c r="B70" s="59"/>
      <c r="C70" s="60"/>
      <c r="D70" s="62" t="s">
        <v>129</v>
      </c>
      <c r="E70" s="62" t="s">
        <v>130</v>
      </c>
      <c r="F70" s="62" t="s">
        <v>131</v>
      </c>
      <c r="G70" s="43"/>
    </row>
    <row r="71" spans="2:7">
      <c r="B71" s="59"/>
      <c r="C71" s="60"/>
      <c r="D71" s="60"/>
      <c r="E71" s="60"/>
      <c r="F71" s="80">
        <v>0</v>
      </c>
      <c r="G71" s="43"/>
    </row>
    <row r="72" spans="2:7">
      <c r="B72" s="59"/>
      <c r="C72" s="60"/>
      <c r="D72" s="60"/>
      <c r="E72" s="60"/>
      <c r="F72" s="80">
        <v>0</v>
      </c>
      <c r="G72" s="43"/>
    </row>
    <row r="73" spans="2:7" ht="15.75" thickBot="1">
      <c r="B73" s="59"/>
      <c r="C73" s="60"/>
      <c r="D73" s="349" t="s">
        <v>5</v>
      </c>
      <c r="E73" s="349"/>
      <c r="F73" s="83">
        <f>SUM(F71:F72)</f>
        <v>0</v>
      </c>
      <c r="G73" s="79">
        <f>F73</f>
        <v>0</v>
      </c>
    </row>
    <row r="74" spans="2:7" ht="15.75" thickTop="1">
      <c r="B74" s="59"/>
      <c r="C74" s="60"/>
      <c r="D74" s="60"/>
      <c r="E74" s="60"/>
      <c r="F74" s="87"/>
      <c r="G74" s="88"/>
    </row>
    <row r="75" spans="2:7" ht="15.75" thickBot="1">
      <c r="B75" s="37"/>
      <c r="C75" s="39" t="s">
        <v>229</v>
      </c>
      <c r="D75" s="39"/>
      <c r="E75" s="39"/>
      <c r="F75" s="39"/>
      <c r="G75" s="84">
        <v>0</v>
      </c>
    </row>
    <row r="76" spans="2:7" ht="15.75" thickTop="1">
      <c r="B76" s="59"/>
      <c r="C76" s="60"/>
      <c r="D76" s="13"/>
      <c r="E76" s="60"/>
      <c r="F76" s="39"/>
      <c r="G76" s="43"/>
    </row>
    <row r="77" spans="2:7" ht="15.75" thickBot="1">
      <c r="B77" s="350" t="s">
        <v>5</v>
      </c>
      <c r="C77" s="351"/>
      <c r="D77" s="351"/>
      <c r="E77" s="351"/>
      <c r="F77" s="351"/>
      <c r="G77" s="94">
        <f>G67+G73+G75</f>
        <v>0</v>
      </c>
    </row>
    <row r="78" spans="2:7" ht="15.75" thickTop="1">
      <c r="B78" s="59"/>
      <c r="C78" s="60"/>
      <c r="D78" s="60"/>
      <c r="E78" s="60"/>
      <c r="F78" s="60"/>
      <c r="G78" s="88"/>
    </row>
    <row r="79" spans="2:7">
      <c r="B79" s="92" t="s">
        <v>132</v>
      </c>
      <c r="C79" s="39"/>
      <c r="D79" s="39"/>
      <c r="E79" s="39"/>
      <c r="F79" s="39"/>
      <c r="G79" s="43"/>
    </row>
    <row r="80" spans="2:7">
      <c r="B80" s="37"/>
      <c r="C80" s="39" t="s">
        <v>228</v>
      </c>
      <c r="D80" s="39"/>
      <c r="E80" s="39"/>
      <c r="F80" s="39"/>
      <c r="G80" s="42"/>
    </row>
    <row r="81" spans="2:7">
      <c r="B81" s="59"/>
      <c r="C81" s="60"/>
      <c r="D81" s="62" t="s">
        <v>129</v>
      </c>
      <c r="E81" s="62" t="s">
        <v>226</v>
      </c>
      <c r="F81" s="62" t="s">
        <v>131</v>
      </c>
      <c r="G81" s="43"/>
    </row>
    <row r="82" spans="2:7">
      <c r="B82" s="59"/>
      <c r="C82" s="60"/>
      <c r="D82" s="60"/>
      <c r="E82" s="60"/>
      <c r="F82" s="80">
        <v>0</v>
      </c>
      <c r="G82" s="43"/>
    </row>
    <row r="83" spans="2:7">
      <c r="B83" s="59"/>
      <c r="C83" s="60"/>
      <c r="D83" s="60"/>
      <c r="E83" s="60"/>
      <c r="F83" s="80">
        <v>0</v>
      </c>
      <c r="G83" s="43"/>
    </row>
    <row r="84" spans="2:7" ht="15.75" thickBot="1">
      <c r="B84" s="59"/>
      <c r="C84" s="60"/>
      <c r="D84" s="349" t="s">
        <v>5</v>
      </c>
      <c r="E84" s="349"/>
      <c r="F84" s="83">
        <f>SUM(F82:F83)</f>
        <v>0</v>
      </c>
      <c r="G84" s="79">
        <f>F84</f>
        <v>0</v>
      </c>
    </row>
    <row r="85" spans="2:7" ht="15.75" thickTop="1">
      <c r="B85" s="59"/>
      <c r="C85" s="60"/>
      <c r="D85" s="60"/>
      <c r="E85" s="60"/>
      <c r="F85" s="87"/>
      <c r="G85" s="88"/>
    </row>
    <row r="86" spans="2:7" ht="15.75" thickBot="1">
      <c r="B86" s="37"/>
      <c r="C86" s="39" t="s">
        <v>227</v>
      </c>
      <c r="D86" s="39"/>
      <c r="E86" s="39"/>
      <c r="F86" s="39"/>
      <c r="G86" s="84">
        <v>0</v>
      </c>
    </row>
    <row r="87" spans="2:7" ht="15.75" thickTop="1">
      <c r="B87" s="59"/>
      <c r="C87" s="60"/>
      <c r="D87" s="60"/>
      <c r="E87" s="60"/>
      <c r="F87" s="60"/>
      <c r="G87" s="43"/>
    </row>
    <row r="88" spans="2:7" ht="15.75" thickBot="1">
      <c r="B88" s="350" t="s">
        <v>5</v>
      </c>
      <c r="C88" s="351"/>
      <c r="D88" s="351"/>
      <c r="E88" s="351"/>
      <c r="F88" s="351"/>
      <c r="G88" s="94">
        <f>G84+G86</f>
        <v>0</v>
      </c>
    </row>
    <row r="89" spans="2:7" ht="15.75" thickTop="1">
      <c r="B89" s="59"/>
      <c r="C89" s="60"/>
      <c r="D89" s="60"/>
      <c r="E89" s="60"/>
      <c r="F89" s="60"/>
      <c r="G89" s="43"/>
    </row>
    <row r="90" spans="2:7" ht="15.75" thickBot="1">
      <c r="B90" s="92" t="s">
        <v>341</v>
      </c>
      <c r="C90" s="39"/>
      <c r="D90" s="39"/>
      <c r="E90" s="39"/>
      <c r="F90" s="39"/>
      <c r="G90" s="94">
        <f>G60-G77+G88</f>
        <v>0</v>
      </c>
    </row>
    <row r="91" spans="2:7" ht="15.75" thickTop="1">
      <c r="B91" s="59"/>
      <c r="C91" s="60"/>
      <c r="D91" s="60"/>
      <c r="E91" s="60"/>
      <c r="F91" s="60"/>
      <c r="G91" s="43"/>
    </row>
    <row r="92" spans="2:7" ht="15.75" thickBot="1">
      <c r="B92" s="92" t="s">
        <v>342</v>
      </c>
      <c r="C92" s="39"/>
      <c r="D92" s="39"/>
      <c r="E92" s="39"/>
      <c r="F92" s="39"/>
      <c r="G92" s="93">
        <v>0</v>
      </c>
    </row>
    <row r="93" spans="2:7" ht="15.75" thickTop="1">
      <c r="B93" s="49"/>
      <c r="C93" s="50"/>
      <c r="D93" s="50"/>
      <c r="E93" s="50"/>
      <c r="F93" s="50"/>
      <c r="G93" s="48"/>
    </row>
    <row r="94" spans="2:7">
      <c r="B94" s="61"/>
      <c r="C94" s="61"/>
      <c r="D94" s="61"/>
      <c r="E94" s="61"/>
      <c r="F94" s="61"/>
      <c r="G94" s="2"/>
    </row>
    <row r="95" spans="2:7">
      <c r="B95" s="61"/>
      <c r="C95" s="61"/>
      <c r="D95" s="61"/>
      <c r="E95" s="61"/>
      <c r="F95" s="61"/>
      <c r="G95" s="2"/>
    </row>
    <row r="96" spans="2:7">
      <c r="B96" s="4"/>
      <c r="C96" s="4"/>
      <c r="D96" s="91"/>
      <c r="E96" s="91"/>
      <c r="F96" s="91"/>
      <c r="G96" s="91"/>
    </row>
    <row r="97" spans="2:7">
      <c r="B97" s="4"/>
      <c r="C97" s="4"/>
      <c r="E97" s="4"/>
      <c r="F97" s="347" t="s">
        <v>163</v>
      </c>
      <c r="G97" s="347"/>
    </row>
    <row r="98" spans="2:7">
      <c r="B98" s="4"/>
      <c r="C98" s="4"/>
      <c r="E98" s="4"/>
      <c r="F98" s="347" t="s">
        <v>344</v>
      </c>
      <c r="G98" s="347"/>
    </row>
    <row r="99" spans="2:7">
      <c r="B99" s="4"/>
      <c r="C99" s="4"/>
      <c r="E99" s="4"/>
      <c r="F99" s="347" t="s">
        <v>343</v>
      </c>
      <c r="G99" s="347"/>
    </row>
    <row r="106" spans="2:7" ht="18">
      <c r="B106" s="352" t="s">
        <v>331</v>
      </c>
      <c r="C106" s="352"/>
      <c r="D106" s="352"/>
      <c r="E106" s="352"/>
      <c r="F106" s="352"/>
      <c r="G106" s="352"/>
    </row>
    <row r="107" spans="2:7" ht="18">
      <c r="B107" s="353" t="s">
        <v>133</v>
      </c>
      <c r="C107" s="353"/>
      <c r="D107" s="353"/>
      <c r="E107" s="353"/>
      <c r="F107" s="353"/>
      <c r="G107" s="353"/>
    </row>
    <row r="108" spans="2:7">
      <c r="B108" s="354" t="s">
        <v>334</v>
      </c>
      <c r="C108" s="354"/>
      <c r="D108" s="354"/>
      <c r="E108" s="354"/>
      <c r="F108" s="354"/>
      <c r="G108" s="354"/>
    </row>
    <row r="109" spans="2:7">
      <c r="B109" s="4"/>
      <c r="C109" s="4"/>
      <c r="D109" s="1"/>
      <c r="E109" s="1"/>
      <c r="F109" s="1"/>
      <c r="G109" s="1"/>
    </row>
    <row r="110" spans="2:7">
      <c r="B110" s="355" t="s">
        <v>125</v>
      </c>
      <c r="C110" s="356"/>
      <c r="D110" s="356"/>
      <c r="E110" s="356"/>
      <c r="F110" s="357"/>
      <c r="G110" s="44" t="s">
        <v>14</v>
      </c>
    </row>
    <row r="111" spans="2:7">
      <c r="B111" s="45"/>
      <c r="C111" s="46"/>
      <c r="D111" s="46"/>
      <c r="E111" s="46"/>
      <c r="F111" s="46"/>
      <c r="G111" s="47"/>
    </row>
    <row r="112" spans="2:7" ht="15.75" thickBot="1">
      <c r="B112" s="92" t="s">
        <v>335</v>
      </c>
      <c r="C112" s="39"/>
      <c r="D112" s="39"/>
      <c r="E112" s="39"/>
      <c r="F112" s="39"/>
      <c r="G112" s="93">
        <v>0</v>
      </c>
    </row>
    <row r="113" spans="2:7" ht="15.75" thickTop="1">
      <c r="B113" s="358"/>
      <c r="C113" s="349"/>
      <c r="D113" s="349"/>
      <c r="E113" s="349"/>
      <c r="F113" s="349"/>
      <c r="G113" s="40"/>
    </row>
    <row r="114" spans="2:7">
      <c r="B114" s="92" t="s">
        <v>126</v>
      </c>
      <c r="C114" s="39"/>
      <c r="D114" s="39"/>
      <c r="E114" s="39"/>
      <c r="F114" s="39"/>
      <c r="G114" s="40"/>
    </row>
    <row r="115" spans="2:7">
      <c r="B115" s="37"/>
      <c r="C115" s="39" t="s">
        <v>230</v>
      </c>
      <c r="E115" s="86"/>
      <c r="F115" s="86"/>
      <c r="G115" s="40"/>
    </row>
    <row r="116" spans="2:7">
      <c r="B116" s="85"/>
      <c r="C116" s="39"/>
      <c r="D116" s="62" t="s">
        <v>128</v>
      </c>
      <c r="E116" s="62" t="s">
        <v>127</v>
      </c>
      <c r="F116" s="62" t="s">
        <v>131</v>
      </c>
      <c r="G116" s="41"/>
    </row>
    <row r="117" spans="2:7">
      <c r="B117" s="85"/>
      <c r="C117" s="39"/>
      <c r="D117" s="60"/>
      <c r="E117" s="60"/>
      <c r="F117" s="80">
        <v>0</v>
      </c>
      <c r="G117" s="41"/>
    </row>
    <row r="118" spans="2:7">
      <c r="B118" s="85"/>
      <c r="C118" s="39"/>
      <c r="D118" s="60"/>
      <c r="E118" s="60"/>
      <c r="F118" s="80">
        <v>0</v>
      </c>
      <c r="G118" s="41"/>
    </row>
    <row r="119" spans="2:7" ht="15.75" thickBot="1">
      <c r="B119" s="85"/>
      <c r="C119" s="39"/>
      <c r="D119" s="349" t="s">
        <v>5</v>
      </c>
      <c r="E119" s="349"/>
      <c r="F119" s="81">
        <f>SUM(F117:F118)</f>
        <v>0</v>
      </c>
      <c r="G119" s="82">
        <f>F119</f>
        <v>0</v>
      </c>
    </row>
    <row r="120" spans="2:7" ht="15.75" thickTop="1">
      <c r="B120" s="85"/>
      <c r="C120" s="39"/>
      <c r="D120" s="60"/>
      <c r="E120" s="60"/>
      <c r="F120" s="89"/>
      <c r="G120" s="90"/>
    </row>
    <row r="121" spans="2:7">
      <c r="B121" s="37"/>
      <c r="C121" s="39" t="s">
        <v>231</v>
      </c>
      <c r="D121" s="39"/>
      <c r="E121" s="39"/>
      <c r="F121" s="39"/>
      <c r="G121" s="42"/>
    </row>
    <row r="122" spans="2:7">
      <c r="B122" s="59"/>
      <c r="C122" s="60"/>
      <c r="D122" s="62" t="s">
        <v>129</v>
      </c>
      <c r="E122" s="62" t="s">
        <v>130</v>
      </c>
      <c r="F122" s="62" t="s">
        <v>131</v>
      </c>
      <c r="G122" s="43"/>
    </row>
    <row r="123" spans="2:7">
      <c r="B123" s="59"/>
      <c r="C123" s="60"/>
      <c r="D123" s="60"/>
      <c r="E123" s="60"/>
      <c r="F123" s="80">
        <v>0</v>
      </c>
      <c r="G123" s="43"/>
    </row>
    <row r="124" spans="2:7">
      <c r="B124" s="59"/>
      <c r="C124" s="60"/>
      <c r="D124" s="60"/>
      <c r="E124" s="60"/>
      <c r="F124" s="80">
        <v>0</v>
      </c>
      <c r="G124" s="43"/>
    </row>
    <row r="125" spans="2:7" ht="15.75" thickBot="1">
      <c r="B125" s="59"/>
      <c r="C125" s="60"/>
      <c r="D125" s="349" t="s">
        <v>5</v>
      </c>
      <c r="E125" s="349"/>
      <c r="F125" s="83">
        <f>SUM(F123:F124)</f>
        <v>0</v>
      </c>
      <c r="G125" s="79">
        <f>F125</f>
        <v>0</v>
      </c>
    </row>
    <row r="126" spans="2:7" ht="15.75" thickTop="1">
      <c r="B126" s="59"/>
      <c r="C126" s="60"/>
      <c r="D126" s="60"/>
      <c r="E126" s="60"/>
      <c r="F126" s="87"/>
      <c r="G126" s="88"/>
    </row>
    <row r="127" spans="2:7" ht="15.75" thickBot="1">
      <c r="B127" s="37"/>
      <c r="C127" s="39" t="s">
        <v>229</v>
      </c>
      <c r="D127" s="39"/>
      <c r="E127" s="39"/>
      <c r="F127" s="39"/>
      <c r="G127" s="84">
        <v>0</v>
      </c>
    </row>
    <row r="128" spans="2:7" ht="15.75" thickTop="1">
      <c r="B128" s="59"/>
      <c r="C128" s="60"/>
      <c r="D128" s="13"/>
      <c r="E128" s="60"/>
      <c r="F128" s="39"/>
      <c r="G128" s="43"/>
    </row>
    <row r="129" spans="2:7" ht="15.75" thickBot="1">
      <c r="B129" s="350" t="s">
        <v>5</v>
      </c>
      <c r="C129" s="351"/>
      <c r="D129" s="351"/>
      <c r="E129" s="351"/>
      <c r="F129" s="351"/>
      <c r="G129" s="94">
        <f>G119+G125+G127</f>
        <v>0</v>
      </c>
    </row>
    <row r="130" spans="2:7" ht="15.75" thickTop="1">
      <c r="B130" s="59"/>
      <c r="C130" s="60"/>
      <c r="D130" s="60"/>
      <c r="E130" s="60"/>
      <c r="F130" s="60"/>
      <c r="G130" s="88"/>
    </row>
    <row r="131" spans="2:7">
      <c r="B131" s="92" t="s">
        <v>132</v>
      </c>
      <c r="C131" s="39"/>
      <c r="D131" s="39"/>
      <c r="E131" s="39"/>
      <c r="F131" s="39"/>
      <c r="G131" s="43"/>
    </row>
    <row r="132" spans="2:7">
      <c r="B132" s="37"/>
      <c r="C132" s="39" t="s">
        <v>228</v>
      </c>
      <c r="D132" s="39"/>
      <c r="E132" s="39"/>
      <c r="F132" s="39"/>
      <c r="G132" s="42"/>
    </row>
    <row r="133" spans="2:7">
      <c r="B133" s="59"/>
      <c r="C133" s="60"/>
      <c r="D133" s="62" t="s">
        <v>129</v>
      </c>
      <c r="E133" s="62" t="s">
        <v>226</v>
      </c>
      <c r="F133" s="62" t="s">
        <v>131</v>
      </c>
      <c r="G133" s="43"/>
    </row>
    <row r="134" spans="2:7">
      <c r="B134" s="59"/>
      <c r="C134" s="60"/>
      <c r="D134" s="60"/>
      <c r="E134" s="60"/>
      <c r="F134" s="80">
        <v>0</v>
      </c>
      <c r="G134" s="43"/>
    </row>
    <row r="135" spans="2:7">
      <c r="B135" s="59"/>
      <c r="C135" s="60"/>
      <c r="D135" s="60"/>
      <c r="E135" s="60"/>
      <c r="F135" s="80">
        <v>0</v>
      </c>
      <c r="G135" s="43"/>
    </row>
    <row r="136" spans="2:7" ht="15.75" thickBot="1">
      <c r="B136" s="59"/>
      <c r="C136" s="60"/>
      <c r="D136" s="349" t="s">
        <v>5</v>
      </c>
      <c r="E136" s="349"/>
      <c r="F136" s="83">
        <f>SUM(F134:F135)</f>
        <v>0</v>
      </c>
      <c r="G136" s="79">
        <f>F136</f>
        <v>0</v>
      </c>
    </row>
    <row r="137" spans="2:7" ht="15.75" thickTop="1">
      <c r="B137" s="59"/>
      <c r="C137" s="60"/>
      <c r="D137" s="60"/>
      <c r="E137" s="60"/>
      <c r="F137" s="87"/>
      <c r="G137" s="88"/>
    </row>
    <row r="138" spans="2:7" ht="15.75" thickBot="1">
      <c r="B138" s="37"/>
      <c r="C138" s="39" t="s">
        <v>227</v>
      </c>
      <c r="D138" s="39"/>
      <c r="E138" s="39"/>
      <c r="F138" s="39"/>
      <c r="G138" s="84">
        <v>0</v>
      </c>
    </row>
    <row r="139" spans="2:7" ht="15.75" thickTop="1">
      <c r="B139" s="59"/>
      <c r="C139" s="60"/>
      <c r="D139" s="60"/>
      <c r="E139" s="60"/>
      <c r="F139" s="60"/>
      <c r="G139" s="43"/>
    </row>
    <row r="140" spans="2:7" ht="15.75" thickBot="1">
      <c r="B140" s="350" t="s">
        <v>5</v>
      </c>
      <c r="C140" s="351"/>
      <c r="D140" s="351"/>
      <c r="E140" s="351"/>
      <c r="F140" s="351"/>
      <c r="G140" s="94">
        <f>G136+G138</f>
        <v>0</v>
      </c>
    </row>
    <row r="141" spans="2:7" ht="15.75" thickTop="1">
      <c r="B141" s="59"/>
      <c r="C141" s="60"/>
      <c r="D141" s="60"/>
      <c r="E141" s="60"/>
      <c r="F141" s="60"/>
      <c r="G141" s="43"/>
    </row>
    <row r="142" spans="2:7" ht="15.75" thickBot="1">
      <c r="B142" s="92" t="s">
        <v>341</v>
      </c>
      <c r="C142" s="39"/>
      <c r="D142" s="39"/>
      <c r="E142" s="39"/>
      <c r="F142" s="39"/>
      <c r="G142" s="94">
        <f>G112-G129+G140</f>
        <v>0</v>
      </c>
    </row>
    <row r="143" spans="2:7" ht="15.75" thickTop="1">
      <c r="B143" s="59"/>
      <c r="C143" s="60"/>
      <c r="D143" s="60"/>
      <c r="E143" s="60"/>
      <c r="F143" s="60"/>
      <c r="G143" s="43"/>
    </row>
    <row r="144" spans="2:7" ht="15.75" thickBot="1">
      <c r="B144" s="92" t="s">
        <v>342</v>
      </c>
      <c r="C144" s="39"/>
      <c r="D144" s="39"/>
      <c r="E144" s="39"/>
      <c r="F144" s="39"/>
      <c r="G144" s="93">
        <v>0</v>
      </c>
    </row>
    <row r="145" spans="2:7" ht="15.75" thickTop="1">
      <c r="B145" s="49"/>
      <c r="C145" s="50"/>
      <c r="D145" s="50"/>
      <c r="E145" s="50"/>
      <c r="F145" s="50"/>
      <c r="G145" s="48"/>
    </row>
    <row r="146" spans="2:7">
      <c r="B146" s="61"/>
      <c r="C146" s="61"/>
      <c r="D146" s="61"/>
      <c r="E146" s="61"/>
      <c r="F146" s="61"/>
      <c r="G146" s="2"/>
    </row>
    <row r="147" spans="2:7">
      <c r="B147" s="61"/>
      <c r="C147" s="61"/>
      <c r="D147" s="61"/>
      <c r="E147" s="61"/>
      <c r="F147" s="61"/>
      <c r="G147" s="2"/>
    </row>
    <row r="148" spans="2:7">
      <c r="B148" s="4"/>
      <c r="C148" s="4"/>
      <c r="D148" s="91"/>
      <c r="E148" s="91"/>
      <c r="F148" s="237" t="s">
        <v>163</v>
      </c>
      <c r="G148" s="237"/>
    </row>
    <row r="149" spans="2:7">
      <c r="B149" s="4"/>
      <c r="C149" s="4"/>
      <c r="E149" s="4"/>
      <c r="F149" s="237" t="s">
        <v>344</v>
      </c>
      <c r="G149" s="237"/>
    </row>
    <row r="150" spans="2:7">
      <c r="B150" s="4"/>
      <c r="C150" s="4"/>
      <c r="E150" s="4"/>
      <c r="F150" s="347" t="s">
        <v>345</v>
      </c>
      <c r="G150" s="347"/>
    </row>
    <row r="151" spans="2:7">
      <c r="B151" s="4"/>
      <c r="C151" s="4"/>
      <c r="E151" s="4"/>
    </row>
    <row r="158" spans="2:7" ht="18">
      <c r="B158" s="352" t="s">
        <v>232</v>
      </c>
      <c r="C158" s="352"/>
      <c r="D158" s="352"/>
      <c r="E158" s="352"/>
      <c r="F158" s="352"/>
      <c r="G158" s="352"/>
    </row>
    <row r="159" spans="2:7" ht="18">
      <c r="B159" s="353" t="s">
        <v>133</v>
      </c>
      <c r="C159" s="353"/>
      <c r="D159" s="353"/>
      <c r="E159" s="353"/>
      <c r="F159" s="353"/>
      <c r="G159" s="353"/>
    </row>
    <row r="160" spans="2:7">
      <c r="B160" s="354" t="s">
        <v>233</v>
      </c>
      <c r="C160" s="354"/>
      <c r="D160" s="354"/>
      <c r="E160" s="354"/>
      <c r="F160" s="354"/>
      <c r="G160" s="354"/>
    </row>
    <row r="161" spans="2:7">
      <c r="B161" s="4"/>
      <c r="C161" s="4"/>
      <c r="D161" s="1"/>
      <c r="E161" s="1"/>
      <c r="F161" s="1"/>
      <c r="G161" s="1"/>
    </row>
    <row r="162" spans="2:7">
      <c r="B162" s="355" t="s">
        <v>125</v>
      </c>
      <c r="C162" s="356"/>
      <c r="D162" s="356"/>
      <c r="E162" s="356"/>
      <c r="F162" s="357"/>
      <c r="G162" s="44" t="s">
        <v>14</v>
      </c>
    </row>
    <row r="163" spans="2:7">
      <c r="B163" s="45"/>
      <c r="C163" s="46"/>
      <c r="D163" s="46"/>
      <c r="E163" s="46"/>
      <c r="F163" s="46"/>
      <c r="G163" s="47"/>
    </row>
    <row r="164" spans="2:7" ht="15.75" thickBot="1">
      <c r="B164" s="92" t="s">
        <v>236</v>
      </c>
      <c r="C164" s="39"/>
      <c r="D164" s="39"/>
      <c r="E164" s="39"/>
      <c r="F164" s="39"/>
      <c r="G164" s="93">
        <v>0</v>
      </c>
    </row>
    <row r="165" spans="2:7" ht="15.75" thickTop="1">
      <c r="B165" s="358"/>
      <c r="C165" s="349"/>
      <c r="D165" s="349"/>
      <c r="E165" s="349"/>
      <c r="F165" s="349"/>
      <c r="G165" s="40"/>
    </row>
    <row r="166" spans="2:7">
      <c r="B166" s="92" t="s">
        <v>126</v>
      </c>
      <c r="C166" s="39"/>
      <c r="D166" s="39"/>
      <c r="E166" s="39"/>
      <c r="F166" s="39"/>
      <c r="G166" s="40"/>
    </row>
    <row r="167" spans="2:7">
      <c r="B167" s="37"/>
      <c r="C167" s="39" t="s">
        <v>230</v>
      </c>
      <c r="E167" s="86"/>
      <c r="F167" s="86"/>
      <c r="G167" s="40"/>
    </row>
    <row r="168" spans="2:7">
      <c r="B168" s="85"/>
      <c r="C168" s="39"/>
      <c r="D168" s="62" t="s">
        <v>128</v>
      </c>
      <c r="E168" s="62" t="s">
        <v>127</v>
      </c>
      <c r="F168" s="62" t="s">
        <v>131</v>
      </c>
      <c r="G168" s="41"/>
    </row>
    <row r="169" spans="2:7">
      <c r="B169" s="85"/>
      <c r="C169" s="39"/>
      <c r="D169" s="60"/>
      <c r="E169" s="60"/>
      <c r="F169" s="80">
        <v>0</v>
      </c>
      <c r="G169" s="41"/>
    </row>
    <row r="170" spans="2:7">
      <c r="B170" s="85"/>
      <c r="C170" s="39"/>
      <c r="D170" s="60"/>
      <c r="E170" s="60"/>
      <c r="F170" s="80">
        <v>0</v>
      </c>
      <c r="G170" s="41"/>
    </row>
    <row r="171" spans="2:7" ht="15.75" thickBot="1">
      <c r="B171" s="85"/>
      <c r="C171" s="39"/>
      <c r="D171" s="349" t="s">
        <v>5</v>
      </c>
      <c r="E171" s="349"/>
      <c r="F171" s="81">
        <f>SUM(F169:F170)</f>
        <v>0</v>
      </c>
      <c r="G171" s="82">
        <f>F171</f>
        <v>0</v>
      </c>
    </row>
    <row r="172" spans="2:7" ht="15.75" thickTop="1">
      <c r="B172" s="85"/>
      <c r="C172" s="39"/>
      <c r="D172" s="60"/>
      <c r="E172" s="60"/>
      <c r="F172" s="89"/>
      <c r="G172" s="90"/>
    </row>
    <row r="173" spans="2:7">
      <c r="B173" s="37"/>
      <c r="C173" s="39" t="s">
        <v>231</v>
      </c>
      <c r="D173" s="39"/>
      <c r="E173" s="39"/>
      <c r="F173" s="39"/>
      <c r="G173" s="42"/>
    </row>
    <row r="174" spans="2:7">
      <c r="B174" s="59"/>
      <c r="C174" s="60"/>
      <c r="D174" s="62" t="s">
        <v>129</v>
      </c>
      <c r="E174" s="62" t="s">
        <v>130</v>
      </c>
      <c r="F174" s="62" t="s">
        <v>131</v>
      </c>
      <c r="G174" s="43"/>
    </row>
    <row r="175" spans="2:7">
      <c r="B175" s="59"/>
      <c r="C175" s="60"/>
      <c r="D175" s="60"/>
      <c r="E175" s="60"/>
      <c r="F175" s="80">
        <v>0</v>
      </c>
      <c r="G175" s="43"/>
    </row>
    <row r="176" spans="2:7">
      <c r="B176" s="59"/>
      <c r="C176" s="60"/>
      <c r="D176" s="60"/>
      <c r="E176" s="60"/>
      <c r="F176" s="80">
        <v>0</v>
      </c>
      <c r="G176" s="43"/>
    </row>
    <row r="177" spans="2:7" ht="15.75" thickBot="1">
      <c r="B177" s="59"/>
      <c r="C177" s="60"/>
      <c r="D177" s="349" t="s">
        <v>5</v>
      </c>
      <c r="E177" s="349"/>
      <c r="F177" s="83">
        <f>SUM(F175:F176)</f>
        <v>0</v>
      </c>
      <c r="G177" s="79">
        <f>F177</f>
        <v>0</v>
      </c>
    </row>
    <row r="178" spans="2:7" ht="15.75" thickTop="1">
      <c r="B178" s="59"/>
      <c r="C178" s="60"/>
      <c r="D178" s="60"/>
      <c r="E178" s="60"/>
      <c r="F178" s="87"/>
      <c r="G178" s="88"/>
    </row>
    <row r="179" spans="2:7" ht="15.75" thickBot="1">
      <c r="B179" s="37"/>
      <c r="C179" s="39" t="s">
        <v>229</v>
      </c>
      <c r="D179" s="39"/>
      <c r="E179" s="39"/>
      <c r="F179" s="39"/>
      <c r="G179" s="84">
        <v>0</v>
      </c>
    </row>
    <row r="180" spans="2:7" ht="15.75" thickTop="1">
      <c r="B180" s="59"/>
      <c r="C180" s="60"/>
      <c r="D180" s="13"/>
      <c r="E180" s="60"/>
      <c r="F180" s="39"/>
      <c r="G180" s="43"/>
    </row>
    <row r="181" spans="2:7" ht="15.75" thickBot="1">
      <c r="B181" s="350" t="s">
        <v>5</v>
      </c>
      <c r="C181" s="351"/>
      <c r="D181" s="351"/>
      <c r="E181" s="351"/>
      <c r="F181" s="351"/>
      <c r="G181" s="94">
        <f>G171+G177+G179</f>
        <v>0</v>
      </c>
    </row>
    <row r="182" spans="2:7" ht="15.75" thickTop="1">
      <c r="B182" s="59"/>
      <c r="C182" s="60"/>
      <c r="D182" s="60"/>
      <c r="E182" s="60"/>
      <c r="F182" s="60"/>
      <c r="G182" s="88"/>
    </row>
    <row r="183" spans="2:7">
      <c r="B183" s="92" t="s">
        <v>132</v>
      </c>
      <c r="C183" s="39"/>
      <c r="D183" s="39"/>
      <c r="E183" s="39"/>
      <c r="F183" s="39"/>
      <c r="G183" s="43"/>
    </row>
    <row r="184" spans="2:7">
      <c r="B184" s="37"/>
      <c r="C184" s="39" t="s">
        <v>228</v>
      </c>
      <c r="D184" s="39"/>
      <c r="E184" s="39"/>
      <c r="F184" s="39"/>
      <c r="G184" s="42"/>
    </row>
    <row r="185" spans="2:7">
      <c r="B185" s="59"/>
      <c r="C185" s="60"/>
      <c r="D185" s="62" t="s">
        <v>129</v>
      </c>
      <c r="E185" s="62" t="s">
        <v>226</v>
      </c>
      <c r="F185" s="62" t="s">
        <v>131</v>
      </c>
      <c r="G185" s="43"/>
    </row>
    <row r="186" spans="2:7">
      <c r="B186" s="59"/>
      <c r="C186" s="60"/>
      <c r="D186" s="60"/>
      <c r="E186" s="60"/>
      <c r="F186" s="80">
        <v>0</v>
      </c>
      <c r="G186" s="43"/>
    </row>
    <row r="187" spans="2:7">
      <c r="B187" s="59"/>
      <c r="C187" s="60"/>
      <c r="D187" s="60"/>
      <c r="E187" s="60"/>
      <c r="F187" s="80">
        <v>0</v>
      </c>
      <c r="G187" s="43"/>
    </row>
    <row r="188" spans="2:7" ht="15.75" thickBot="1">
      <c r="B188" s="59"/>
      <c r="C188" s="60"/>
      <c r="D188" s="349" t="s">
        <v>5</v>
      </c>
      <c r="E188" s="349"/>
      <c r="F188" s="83">
        <f>SUM(F186:F187)</f>
        <v>0</v>
      </c>
      <c r="G188" s="79">
        <f>F188</f>
        <v>0</v>
      </c>
    </row>
    <row r="189" spans="2:7" ht="15.75" thickTop="1">
      <c r="B189" s="59"/>
      <c r="C189" s="60"/>
      <c r="D189" s="60"/>
      <c r="E189" s="60"/>
      <c r="F189" s="87"/>
      <c r="G189" s="88"/>
    </row>
    <row r="190" spans="2:7" ht="15.75" thickBot="1">
      <c r="B190" s="37"/>
      <c r="C190" s="39" t="s">
        <v>227</v>
      </c>
      <c r="D190" s="39"/>
      <c r="E190" s="39"/>
      <c r="F190" s="39"/>
      <c r="G190" s="84">
        <v>0</v>
      </c>
    </row>
    <row r="191" spans="2:7" ht="15.75" thickTop="1">
      <c r="B191" s="59"/>
      <c r="C191" s="60"/>
      <c r="D191" s="60"/>
      <c r="E191" s="60"/>
      <c r="F191" s="60"/>
      <c r="G191" s="43"/>
    </row>
    <row r="192" spans="2:7" ht="15.75" thickBot="1">
      <c r="B192" s="350" t="s">
        <v>5</v>
      </c>
      <c r="C192" s="351"/>
      <c r="D192" s="351"/>
      <c r="E192" s="351"/>
      <c r="F192" s="351"/>
      <c r="G192" s="94">
        <f>G188+G190</f>
        <v>0</v>
      </c>
    </row>
    <row r="193" spans="2:7" ht="15.75" thickTop="1">
      <c r="B193" s="59"/>
      <c r="C193" s="60"/>
      <c r="D193" s="60"/>
      <c r="E193" s="60"/>
      <c r="F193" s="60"/>
      <c r="G193" s="43"/>
    </row>
    <row r="194" spans="2:7" ht="15.75" thickBot="1">
      <c r="B194" s="92" t="s">
        <v>237</v>
      </c>
      <c r="C194" s="39"/>
      <c r="D194" s="39"/>
      <c r="E194" s="39"/>
      <c r="F194" s="39"/>
      <c r="G194" s="94">
        <f>G164-G181+G192</f>
        <v>0</v>
      </c>
    </row>
    <row r="195" spans="2:7" ht="15.75" thickTop="1">
      <c r="B195" s="59"/>
      <c r="C195" s="60"/>
      <c r="D195" s="60"/>
      <c r="E195" s="60"/>
      <c r="F195" s="60"/>
      <c r="G195" s="43"/>
    </row>
    <row r="196" spans="2:7" ht="15.75" thickBot="1">
      <c r="B196" s="92" t="s">
        <v>238</v>
      </c>
      <c r="C196" s="39"/>
      <c r="D196" s="39"/>
      <c r="E196" s="39"/>
      <c r="F196" s="39"/>
      <c r="G196" s="93">
        <v>0</v>
      </c>
    </row>
    <row r="197" spans="2:7" ht="15.75" thickTop="1">
      <c r="B197" s="49"/>
      <c r="C197" s="50"/>
      <c r="D197" s="50"/>
      <c r="E197" s="50"/>
      <c r="F197" s="50"/>
      <c r="G197" s="48"/>
    </row>
    <row r="198" spans="2:7">
      <c r="B198" s="61"/>
      <c r="C198" s="61"/>
      <c r="D198" s="61"/>
      <c r="E198" s="61"/>
      <c r="F198" s="61"/>
      <c r="G198" s="2"/>
    </row>
    <row r="199" spans="2:7">
      <c r="B199" s="61"/>
      <c r="C199" s="61"/>
      <c r="D199" s="61"/>
      <c r="E199" s="61"/>
      <c r="F199" s="61"/>
      <c r="G199" s="2"/>
    </row>
    <row r="200" spans="2:7">
      <c r="B200" s="4"/>
      <c r="C200" s="4"/>
      <c r="D200" s="91"/>
      <c r="E200" s="91"/>
      <c r="F200" s="91"/>
      <c r="G200" s="91"/>
    </row>
    <row r="201" spans="2:7">
      <c r="B201" s="4"/>
      <c r="C201" s="4"/>
      <c r="E201" s="4"/>
      <c r="F201" s="347" t="s">
        <v>163</v>
      </c>
      <c r="G201" s="347"/>
    </row>
    <row r="202" spans="2:7">
      <c r="B202" s="4"/>
      <c r="C202" s="4"/>
      <c r="E202" s="4"/>
      <c r="F202" s="347" t="s">
        <v>234</v>
      </c>
      <c r="G202" s="347"/>
    </row>
    <row r="203" spans="2:7">
      <c r="B203" s="4"/>
      <c r="C203" s="4"/>
      <c r="E203" s="4"/>
      <c r="F203" s="347" t="s">
        <v>235</v>
      </c>
      <c r="G203" s="347"/>
    </row>
  </sheetData>
  <mergeCells count="50">
    <mergeCell ref="B158:G158"/>
    <mergeCell ref="B159:G159"/>
    <mergeCell ref="D136:E136"/>
    <mergeCell ref="B140:F140"/>
    <mergeCell ref="F150:G150"/>
    <mergeCell ref="D177:E177"/>
    <mergeCell ref="B181:F181"/>
    <mergeCell ref="F201:G201"/>
    <mergeCell ref="F202:G202"/>
    <mergeCell ref="F203:G203"/>
    <mergeCell ref="F99:G99"/>
    <mergeCell ref="B58:F58"/>
    <mergeCell ref="D188:E188"/>
    <mergeCell ref="B192:F192"/>
    <mergeCell ref="D32:E32"/>
    <mergeCell ref="B54:G54"/>
    <mergeCell ref="B55:G55"/>
    <mergeCell ref="B56:G56"/>
    <mergeCell ref="B61:F61"/>
    <mergeCell ref="D67:E67"/>
    <mergeCell ref="D73:E73"/>
    <mergeCell ref="B77:F77"/>
    <mergeCell ref="B160:G160"/>
    <mergeCell ref="B162:F162"/>
    <mergeCell ref="B165:F165"/>
    <mergeCell ref="D171:E171"/>
    <mergeCell ref="D15:E15"/>
    <mergeCell ref="D84:E84"/>
    <mergeCell ref="B88:F88"/>
    <mergeCell ref="F97:G97"/>
    <mergeCell ref="F98:G98"/>
    <mergeCell ref="F45:G45"/>
    <mergeCell ref="F46:G46"/>
    <mergeCell ref="F47:G47"/>
    <mergeCell ref="D21:E21"/>
    <mergeCell ref="B25:F25"/>
    <mergeCell ref="B36:F36"/>
    <mergeCell ref="B2:G2"/>
    <mergeCell ref="B3:G3"/>
    <mergeCell ref="B4:G4"/>
    <mergeCell ref="B6:F6"/>
    <mergeCell ref="B9:F9"/>
    <mergeCell ref="D119:E119"/>
    <mergeCell ref="D125:E125"/>
    <mergeCell ref="B129:F129"/>
    <mergeCell ref="B106:G106"/>
    <mergeCell ref="B107:G107"/>
    <mergeCell ref="B108:G108"/>
    <mergeCell ref="B110:F110"/>
    <mergeCell ref="B113:F113"/>
  </mergeCells>
  <printOptions horizontalCentered="1"/>
  <pageMargins left="0.5" right="0.5" top="0.5" bottom="0.5" header="0" footer="0"/>
  <pageSetup paperSize="9" scale="90" orientation="portrait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8"/>
  <sheetViews>
    <sheetView workbookViewId="0">
      <pane ySplit="1" topLeftCell="A2" activePane="bottomLeft" state="frozen"/>
      <selection activeCell="C1" sqref="C1"/>
      <selection pane="bottomLeft" activeCell="D8" sqref="D8"/>
    </sheetView>
  </sheetViews>
  <sheetFormatPr defaultRowHeight="12.75"/>
  <cols>
    <col min="1" max="2" width="13.42578125" style="91" customWidth="1"/>
    <col min="3" max="3" width="19.140625" style="91" customWidth="1"/>
    <col min="4" max="4" width="24.140625" style="91" customWidth="1"/>
    <col min="5" max="5" width="14" style="91" customWidth="1"/>
    <col min="6" max="6" width="14.5703125" style="91" customWidth="1"/>
    <col min="7" max="7" width="14.42578125" style="91" customWidth="1"/>
    <col min="8" max="8" width="12" style="91" customWidth="1"/>
    <col min="9" max="9" width="12.28515625" style="91" customWidth="1"/>
    <col min="10" max="16384" width="9.140625" style="91"/>
  </cols>
  <sheetData>
    <row r="1" spans="1:12" ht="13.5" customHeight="1">
      <c r="A1" s="190"/>
      <c r="B1" s="191"/>
      <c r="C1" s="192"/>
      <c r="D1" s="193"/>
      <c r="E1" s="194"/>
      <c r="F1" s="13"/>
      <c r="G1" s="13"/>
      <c r="H1" s="13"/>
      <c r="I1" s="13"/>
      <c r="J1" s="13"/>
      <c r="K1" s="13"/>
      <c r="L1" s="195"/>
    </row>
    <row r="2" spans="1:12" ht="16.5">
      <c r="A2" s="190"/>
      <c r="B2" s="196"/>
      <c r="C2" s="196"/>
      <c r="D2" s="197"/>
      <c r="E2" s="194"/>
      <c r="F2" s="13"/>
      <c r="G2" s="13"/>
      <c r="H2" s="13"/>
      <c r="I2" s="198"/>
      <c r="J2" s="13"/>
      <c r="K2" s="13"/>
      <c r="L2" s="195"/>
    </row>
    <row r="3" spans="1:12" ht="15">
      <c r="A3" s="199"/>
      <c r="B3" s="193"/>
      <c r="C3" s="196"/>
      <c r="D3" s="199"/>
      <c r="E3" s="199"/>
      <c r="F3" s="13"/>
      <c r="G3" s="13"/>
      <c r="H3" s="13"/>
      <c r="I3" s="13"/>
      <c r="J3" s="13"/>
      <c r="K3" s="13"/>
      <c r="L3" s="195"/>
    </row>
    <row r="4" spans="1:12" ht="15">
      <c r="A4" s="199"/>
      <c r="B4" s="199"/>
      <c r="C4" s="199"/>
      <c r="D4" s="199"/>
      <c r="E4" s="199"/>
      <c r="F4" s="13"/>
      <c r="G4" s="13"/>
      <c r="H4" s="13"/>
      <c r="I4" s="13"/>
      <c r="J4" s="13"/>
      <c r="K4" s="13"/>
      <c r="L4" s="195"/>
    </row>
    <row r="5" spans="1:12" ht="15">
      <c r="A5" s="200"/>
      <c r="B5" s="201"/>
      <c r="C5" s="201"/>
      <c r="D5" s="201"/>
      <c r="E5" s="201"/>
      <c r="F5" s="13"/>
      <c r="G5" s="13"/>
      <c r="H5" s="13"/>
      <c r="I5" s="13"/>
      <c r="J5" s="13"/>
      <c r="K5" s="13"/>
      <c r="L5" s="195"/>
    </row>
    <row r="6" spans="1:12" ht="15">
      <c r="A6" s="199"/>
      <c r="B6" s="199"/>
      <c r="C6" s="199"/>
      <c r="D6" s="199"/>
      <c r="E6" s="199"/>
      <c r="F6" s="13"/>
      <c r="G6" s="13"/>
      <c r="H6" s="13"/>
      <c r="I6" s="13"/>
      <c r="J6" s="13"/>
      <c r="K6" s="13"/>
      <c r="L6" s="195"/>
    </row>
    <row r="7" spans="1:12" ht="15">
      <c r="A7" s="199"/>
      <c r="B7" s="199"/>
      <c r="C7" s="199"/>
      <c r="D7" s="199"/>
      <c r="E7" s="199"/>
      <c r="F7" s="13"/>
      <c r="G7" s="13"/>
      <c r="H7" s="13"/>
      <c r="I7" s="13"/>
      <c r="J7" s="13"/>
      <c r="K7" s="13"/>
      <c r="L7" s="195"/>
    </row>
    <row r="8" spans="1:12" ht="15">
      <c r="A8" s="199"/>
      <c r="B8" s="200"/>
      <c r="C8" s="199"/>
      <c r="D8" s="199"/>
      <c r="E8" s="199"/>
      <c r="F8" s="13"/>
      <c r="G8" s="13"/>
      <c r="H8" s="13"/>
      <c r="I8" s="13"/>
      <c r="J8" s="13"/>
      <c r="K8" s="13"/>
      <c r="L8" s="195"/>
    </row>
    <row r="9" spans="1:12" ht="15">
      <c r="A9" s="199"/>
      <c r="B9" s="199"/>
      <c r="C9" s="199"/>
      <c r="D9" s="199"/>
      <c r="E9" s="199"/>
      <c r="F9" s="13"/>
      <c r="G9" s="13"/>
      <c r="H9" s="13"/>
      <c r="I9" s="13"/>
      <c r="J9" s="13"/>
      <c r="K9" s="13"/>
      <c r="L9" s="195"/>
    </row>
    <row r="10" spans="1:12" ht="27">
      <c r="A10" s="199"/>
      <c r="B10" s="360" t="s">
        <v>267</v>
      </c>
      <c r="C10" s="360"/>
      <c r="D10" s="360"/>
      <c r="E10" s="360"/>
      <c r="F10" s="13"/>
      <c r="G10" s="196"/>
      <c r="H10" s="13"/>
      <c r="I10" s="13"/>
      <c r="J10" s="13"/>
      <c r="K10" s="13"/>
      <c r="L10" s="195"/>
    </row>
    <row r="11" spans="1:12" ht="19.5">
      <c r="A11" s="199"/>
      <c r="B11" s="229"/>
      <c r="C11" s="229"/>
      <c r="D11" s="229"/>
      <c r="E11" s="229"/>
      <c r="F11" s="13"/>
      <c r="G11" s="196"/>
      <c r="H11" s="13"/>
      <c r="I11" s="13"/>
      <c r="J11" s="13"/>
      <c r="K11" s="13"/>
      <c r="L11" s="195"/>
    </row>
    <row r="12" spans="1:12" ht="19.5">
      <c r="A12" s="199"/>
      <c r="B12" s="359" t="s">
        <v>275</v>
      </c>
      <c r="C12" s="359"/>
      <c r="D12" s="359"/>
      <c r="E12" s="359"/>
      <c r="F12" s="13"/>
      <c r="G12" s="196"/>
      <c r="H12" s="13"/>
      <c r="I12" s="13"/>
      <c r="J12" s="13"/>
      <c r="K12" s="13"/>
      <c r="L12" s="195"/>
    </row>
    <row r="13" spans="1:12" ht="19.5">
      <c r="A13" s="199"/>
      <c r="B13" s="229"/>
      <c r="C13" s="229"/>
      <c r="D13" s="229"/>
      <c r="E13" s="230"/>
      <c r="F13" s="13"/>
      <c r="G13" s="139"/>
      <c r="H13" s="13"/>
      <c r="I13" s="13"/>
      <c r="J13" s="13"/>
      <c r="K13" s="13"/>
      <c r="L13" s="195"/>
    </row>
    <row r="14" spans="1:12" ht="19.5">
      <c r="A14" s="199"/>
      <c r="B14" s="362" t="s">
        <v>268</v>
      </c>
      <c r="C14" s="362"/>
      <c r="D14" s="229" t="s">
        <v>339</v>
      </c>
      <c r="E14" s="230"/>
      <c r="F14" s="234"/>
      <c r="G14" s="203"/>
      <c r="H14" s="13"/>
      <c r="I14" s="13"/>
      <c r="J14" s="13"/>
      <c r="K14" s="13"/>
      <c r="L14" s="195"/>
    </row>
    <row r="15" spans="1:12" ht="19.5">
      <c r="A15" s="199"/>
      <c r="B15" s="231" t="s">
        <v>269</v>
      </c>
      <c r="C15" s="231"/>
      <c r="D15" s="235">
        <v>6583567</v>
      </c>
      <c r="E15" s="230"/>
      <c r="F15" s="234"/>
      <c r="G15" s="13"/>
      <c r="H15" s="13"/>
      <c r="I15" s="13"/>
      <c r="J15" s="13"/>
      <c r="K15" s="13"/>
      <c r="L15" s="195"/>
    </row>
    <row r="16" spans="1:12" ht="19.5">
      <c r="A16" s="199"/>
      <c r="B16" s="232" t="s">
        <v>273</v>
      </c>
      <c r="C16" s="232"/>
      <c r="D16" s="229" t="s">
        <v>340</v>
      </c>
      <c r="E16" s="229"/>
      <c r="F16" s="234"/>
      <c r="G16" s="194"/>
      <c r="H16" s="13"/>
      <c r="I16" s="13"/>
      <c r="J16" s="13"/>
      <c r="K16" s="13"/>
      <c r="L16" s="195"/>
    </row>
    <row r="17" spans="1:12" ht="19.5">
      <c r="A17" s="199"/>
      <c r="B17" s="232" t="s">
        <v>274</v>
      </c>
      <c r="C17" s="232"/>
      <c r="D17" s="229" t="s">
        <v>270</v>
      </c>
      <c r="E17" s="233"/>
      <c r="F17" s="234"/>
      <c r="G17" s="194"/>
      <c r="H17" s="13"/>
      <c r="I17" s="13"/>
      <c r="J17" s="13"/>
      <c r="K17" s="13"/>
      <c r="L17" s="195"/>
    </row>
    <row r="18" spans="1:12" ht="15">
      <c r="A18" s="199"/>
      <c r="B18" s="199"/>
      <c r="C18" s="199"/>
      <c r="D18" s="199"/>
      <c r="E18" s="199"/>
      <c r="F18" s="13"/>
      <c r="G18" s="204"/>
      <c r="H18" s="13"/>
      <c r="I18" s="13"/>
      <c r="J18" s="13"/>
      <c r="K18" s="13"/>
      <c r="L18" s="195"/>
    </row>
    <row r="19" spans="1:12" ht="15">
      <c r="A19" s="199"/>
      <c r="B19" s="199"/>
      <c r="C19" s="199"/>
      <c r="D19" s="199"/>
      <c r="E19" s="189"/>
      <c r="F19" s="13"/>
      <c r="G19" s="203"/>
      <c r="H19" s="13"/>
      <c r="I19" s="13"/>
      <c r="J19" s="13"/>
      <c r="K19" s="13"/>
      <c r="L19" s="195"/>
    </row>
    <row r="20" spans="1:12" ht="25.5" customHeight="1">
      <c r="A20" s="195"/>
      <c r="B20" s="195"/>
      <c r="C20" s="195"/>
      <c r="D20" s="205"/>
      <c r="E20" s="195"/>
      <c r="F20" s="193"/>
      <c r="G20" s="13"/>
      <c r="H20" s="13"/>
      <c r="I20" s="13"/>
      <c r="J20" s="13"/>
      <c r="K20" s="13"/>
      <c r="L20" s="195"/>
    </row>
    <row r="21" spans="1:12" ht="24.75" customHeight="1">
      <c r="A21" s="199"/>
      <c r="B21" s="190"/>
      <c r="C21" s="190"/>
      <c r="D21" s="205"/>
      <c r="E21" s="195"/>
      <c r="F21" s="13"/>
      <c r="G21" s="203"/>
      <c r="H21" s="13"/>
      <c r="I21" s="13"/>
      <c r="J21" s="13"/>
      <c r="K21" s="13"/>
      <c r="L21" s="195"/>
    </row>
    <row r="22" spans="1:12" ht="23.25" customHeight="1">
      <c r="A22" s="199"/>
      <c r="B22" s="199"/>
      <c r="C22" s="199"/>
      <c r="D22" s="205"/>
      <c r="E22" s="206"/>
      <c r="F22" s="13"/>
      <c r="G22" s="207"/>
      <c r="H22" s="207"/>
      <c r="I22" s="207"/>
      <c r="J22" s="13"/>
      <c r="K22" s="13"/>
      <c r="L22" s="195"/>
    </row>
    <row r="23" spans="1:12" ht="15.75" customHeight="1">
      <c r="A23" s="199"/>
      <c r="B23" s="199"/>
      <c r="C23" s="199"/>
      <c r="D23" s="205"/>
      <c r="E23" s="195"/>
      <c r="F23" s="13"/>
      <c r="G23" s="116"/>
      <c r="H23" s="13"/>
      <c r="I23" s="13"/>
      <c r="J23" s="13"/>
      <c r="K23" s="13"/>
      <c r="L23" s="195"/>
    </row>
    <row r="24" spans="1:12" ht="20.25" customHeight="1">
      <c r="A24" s="199"/>
      <c r="B24" s="199"/>
      <c r="C24" s="199"/>
      <c r="D24" s="205"/>
      <c r="E24" s="195"/>
      <c r="F24" s="13"/>
      <c r="G24" s="13"/>
      <c r="H24" s="13"/>
      <c r="I24" s="13"/>
      <c r="J24" s="13"/>
      <c r="K24" s="13"/>
      <c r="L24" s="195"/>
    </row>
    <row r="25" spans="1:12" ht="22.5" customHeight="1">
      <c r="A25" s="199"/>
      <c r="B25" s="199"/>
      <c r="C25" s="199"/>
      <c r="D25" s="205"/>
      <c r="E25" s="13"/>
      <c r="F25" s="13"/>
      <c r="G25" s="13"/>
      <c r="H25" s="13"/>
      <c r="I25" s="13"/>
      <c r="J25" s="13"/>
      <c r="K25" s="13"/>
      <c r="L25" s="195"/>
    </row>
    <row r="26" spans="1:12" ht="24" customHeight="1">
      <c r="A26" s="13"/>
      <c r="B26" s="13"/>
      <c r="C26" s="13"/>
      <c r="D26" s="205"/>
      <c r="E26" s="207"/>
      <c r="F26" s="13"/>
      <c r="G26" s="13"/>
      <c r="H26" s="13"/>
      <c r="I26" s="13"/>
      <c r="J26" s="13"/>
      <c r="K26" s="13"/>
      <c r="L26" s="195"/>
    </row>
    <row r="27" spans="1:12" ht="15">
      <c r="A27" s="13"/>
      <c r="B27" s="13"/>
      <c r="C27" s="13"/>
      <c r="D27" s="13"/>
      <c r="E27" s="207"/>
      <c r="F27" s="13"/>
      <c r="G27" s="13"/>
      <c r="H27" s="13"/>
      <c r="I27" s="13"/>
      <c r="J27" s="13"/>
      <c r="K27" s="13"/>
      <c r="L27" s="195"/>
    </row>
    <row r="28" spans="1:12" ht="15">
      <c r="A28" s="13"/>
      <c r="B28" s="13"/>
      <c r="C28" s="13"/>
      <c r="D28" s="199"/>
      <c r="E28" s="190"/>
      <c r="F28" s="195"/>
      <c r="G28" s="13"/>
      <c r="H28" s="13"/>
      <c r="I28" s="13"/>
      <c r="J28" s="13"/>
      <c r="K28" s="13"/>
      <c r="L28" s="195"/>
    </row>
    <row r="29" spans="1:12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95"/>
    </row>
    <row r="30" spans="1:12" ht="15">
      <c r="A30" s="13"/>
      <c r="B30" s="13"/>
      <c r="C30" s="13"/>
      <c r="D30" s="13"/>
      <c r="E30" s="207"/>
      <c r="F30" s="13"/>
      <c r="G30" s="13"/>
      <c r="H30" s="13"/>
      <c r="I30" s="13"/>
      <c r="J30" s="13"/>
      <c r="K30" s="13"/>
      <c r="L30" s="195"/>
    </row>
    <row r="31" spans="1:12" ht="15">
      <c r="A31" s="195"/>
      <c r="B31" s="195"/>
      <c r="C31" s="13"/>
      <c r="D31" s="13"/>
      <c r="E31" s="207"/>
      <c r="F31" s="195"/>
      <c r="G31" s="195"/>
      <c r="H31" s="195"/>
      <c r="I31" s="195"/>
      <c r="J31" s="195"/>
      <c r="K31" s="195"/>
      <c r="L31" s="195"/>
    </row>
    <row r="32" spans="1:12">
      <c r="A32" s="195"/>
      <c r="B32" s="195"/>
      <c r="C32" s="195"/>
      <c r="D32" s="195"/>
      <c r="E32" s="208"/>
      <c r="F32" s="195"/>
      <c r="G32" s="195"/>
      <c r="H32" s="195"/>
      <c r="I32" s="195"/>
      <c r="J32" s="195"/>
      <c r="K32" s="195"/>
      <c r="L32" s="195"/>
    </row>
    <row r="33" spans="1:12">
      <c r="A33" s="195"/>
      <c r="B33" s="195"/>
      <c r="C33" s="195"/>
      <c r="D33" s="206"/>
      <c r="E33" s="206"/>
      <c r="F33" s="195"/>
      <c r="G33" s="195"/>
      <c r="H33" s="195"/>
      <c r="I33" s="195"/>
      <c r="J33" s="195"/>
      <c r="K33" s="195"/>
      <c r="L33" s="195"/>
    </row>
    <row r="34" spans="1:12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</row>
    <row r="35" spans="1:12" ht="15">
      <c r="A35" s="195"/>
      <c r="B35" s="195"/>
      <c r="C35" s="195"/>
      <c r="D35" s="195"/>
      <c r="E35" s="193"/>
      <c r="F35" s="195"/>
      <c r="G35" s="206"/>
      <c r="H35" s="209"/>
      <c r="I35" s="210"/>
      <c r="J35" s="195"/>
      <c r="K35" s="195"/>
      <c r="L35" s="195"/>
    </row>
    <row r="36" spans="1:12" ht="15">
      <c r="A36" s="195"/>
      <c r="B36" s="204"/>
      <c r="C36" s="203"/>
      <c r="D36" s="212"/>
      <c r="E36" s="193"/>
      <c r="F36" s="195"/>
      <c r="G36" s="195"/>
      <c r="H36" s="209"/>
      <c r="I36" s="210"/>
      <c r="J36" s="195"/>
      <c r="K36" s="195"/>
      <c r="L36" s="195"/>
    </row>
    <row r="37" spans="1:12" ht="15">
      <c r="A37" s="195"/>
      <c r="B37" s="204"/>
      <c r="C37" s="193"/>
      <c r="D37" s="210"/>
      <c r="E37" s="203"/>
      <c r="F37" s="195"/>
      <c r="G37" s="195"/>
      <c r="H37" s="209"/>
      <c r="I37" s="210"/>
      <c r="J37" s="195"/>
      <c r="K37" s="195"/>
      <c r="L37" s="195"/>
    </row>
    <row r="38" spans="1:12" ht="14.25">
      <c r="A38" s="195"/>
      <c r="B38" s="204"/>
      <c r="C38" s="211"/>
      <c r="D38" s="361"/>
      <c r="E38" s="196"/>
      <c r="F38" s="195"/>
      <c r="G38" s="206"/>
      <c r="H38" s="209"/>
      <c r="I38" s="210"/>
      <c r="J38" s="195"/>
      <c r="K38" s="195"/>
      <c r="L38" s="195"/>
    </row>
    <row r="39" spans="1:12" ht="15">
      <c r="A39" s="195"/>
      <c r="B39" s="194"/>
      <c r="C39" s="195"/>
      <c r="D39" s="361"/>
      <c r="E39" s="213"/>
      <c r="F39" s="195"/>
      <c r="G39" s="195"/>
      <c r="H39" s="209"/>
      <c r="I39" s="210"/>
      <c r="J39" s="195"/>
      <c r="K39" s="195"/>
      <c r="L39" s="195"/>
    </row>
    <row r="40" spans="1:12" ht="14.25">
      <c r="A40" s="195"/>
      <c r="B40" s="214"/>
      <c r="C40" s="214"/>
      <c r="D40" s="214"/>
      <c r="E40" s="213"/>
      <c r="F40" s="195"/>
      <c r="G40" s="195"/>
      <c r="H40" s="209"/>
      <c r="I40" s="210"/>
      <c r="J40" s="195"/>
      <c r="K40" s="195"/>
      <c r="L40" s="195"/>
    </row>
    <row r="41" spans="1:12" ht="14.25">
      <c r="A41" s="195"/>
      <c r="B41" s="206"/>
      <c r="C41" s="206"/>
      <c r="D41" s="206"/>
      <c r="E41" s="213"/>
      <c r="F41" s="195"/>
      <c r="G41" s="195"/>
      <c r="H41" s="209"/>
      <c r="I41" s="210"/>
      <c r="J41" s="195"/>
      <c r="K41" s="195"/>
      <c r="L41" s="195"/>
    </row>
    <row r="42" spans="1:12" ht="14.25">
      <c r="A42" s="195"/>
      <c r="B42" s="206"/>
      <c r="C42" s="206"/>
      <c r="D42" s="206"/>
      <c r="E42" s="213"/>
      <c r="F42" s="195"/>
      <c r="G42" s="195"/>
      <c r="H42" s="209"/>
      <c r="I42" s="210"/>
      <c r="J42" s="195"/>
      <c r="K42" s="195"/>
      <c r="L42" s="195"/>
    </row>
    <row r="43" spans="1:12" ht="14.25">
      <c r="A43" s="195"/>
      <c r="B43" s="206"/>
      <c r="C43" s="206"/>
      <c r="D43" s="206"/>
      <c r="E43" s="213"/>
      <c r="F43" s="195"/>
      <c r="G43" s="195"/>
      <c r="H43" s="209"/>
      <c r="I43" s="210"/>
      <c r="J43" s="195"/>
      <c r="K43" s="195"/>
      <c r="L43" s="195"/>
    </row>
    <row r="44" spans="1:12" ht="15">
      <c r="A44" s="138"/>
      <c r="B44" s="138"/>
      <c r="C44" s="215"/>
      <c r="D44" s="213"/>
      <c r="E44" s="213"/>
      <c r="F44" s="195"/>
      <c r="G44" s="195"/>
      <c r="H44" s="209"/>
      <c r="I44" s="210"/>
      <c r="J44" s="195"/>
      <c r="K44" s="195"/>
      <c r="L44" s="195"/>
    </row>
    <row r="45" spans="1:12" ht="15">
      <c r="A45" s="195"/>
      <c r="B45" s="195"/>
      <c r="C45" s="195"/>
      <c r="D45" s="196"/>
      <c r="E45" s="213"/>
      <c r="F45" s="195"/>
      <c r="G45" s="195"/>
      <c r="H45" s="216"/>
      <c r="I45" s="210"/>
      <c r="J45" s="195"/>
      <c r="K45" s="195"/>
      <c r="L45" s="195"/>
    </row>
    <row r="46" spans="1:12" ht="15">
      <c r="A46" s="195"/>
      <c r="B46" s="195"/>
      <c r="C46" s="195"/>
      <c r="D46" s="199"/>
      <c r="E46" s="213"/>
      <c r="F46" s="195"/>
      <c r="G46" s="195"/>
      <c r="H46" s="216"/>
      <c r="I46" s="210"/>
      <c r="J46" s="195"/>
      <c r="K46" s="195"/>
      <c r="L46" s="195"/>
    </row>
    <row r="47" spans="1:12" ht="15">
      <c r="A47" s="206"/>
      <c r="B47" s="194"/>
      <c r="C47" s="217"/>
      <c r="D47" s="196"/>
      <c r="E47" s="213"/>
      <c r="F47" s="195"/>
      <c r="G47" s="195"/>
      <c r="H47" s="216"/>
      <c r="I47" s="210"/>
      <c r="J47" s="195"/>
      <c r="K47" s="195"/>
      <c r="L47" s="195"/>
    </row>
    <row r="48" spans="1:12" ht="15">
      <c r="A48" s="206"/>
      <c r="B48" s="194"/>
      <c r="C48" s="193"/>
      <c r="D48" s="218"/>
      <c r="E48" s="213"/>
      <c r="F48" s="195"/>
      <c r="G48" s="195"/>
      <c r="H48" s="216"/>
      <c r="I48" s="210"/>
      <c r="J48" s="195"/>
      <c r="K48" s="195"/>
      <c r="L48" s="195"/>
    </row>
    <row r="49" spans="1:12" ht="15">
      <c r="A49" s="206"/>
      <c r="B49" s="214"/>
      <c r="C49" s="214"/>
      <c r="D49" s="196"/>
      <c r="E49" s="193"/>
      <c r="F49" s="195"/>
      <c r="G49" s="195"/>
      <c r="H49" s="216"/>
      <c r="I49" s="210"/>
      <c r="J49" s="195"/>
      <c r="K49" s="195"/>
      <c r="L49" s="195"/>
    </row>
    <row r="50" spans="1:12" ht="15">
      <c r="A50" s="195"/>
      <c r="B50" s="195"/>
      <c r="C50" s="195"/>
      <c r="D50" s="193"/>
      <c r="E50" s="193"/>
      <c r="F50" s="195"/>
      <c r="G50" s="195"/>
      <c r="H50" s="216"/>
      <c r="I50" s="210"/>
      <c r="J50" s="195"/>
      <c r="K50" s="195"/>
      <c r="L50" s="195"/>
    </row>
    <row r="51" spans="1:12" ht="15">
      <c r="A51" s="195"/>
      <c r="B51" s="196"/>
      <c r="C51" s="196"/>
      <c r="D51" s="195"/>
      <c r="E51" s="193"/>
      <c r="F51" s="195"/>
      <c r="G51" s="195"/>
      <c r="H51" s="216"/>
      <c r="I51" s="210"/>
      <c r="J51" s="195"/>
      <c r="K51" s="195"/>
      <c r="L51" s="195"/>
    </row>
    <row r="52" spans="1:12" ht="15">
      <c r="A52" s="206"/>
      <c r="B52" s="196"/>
      <c r="C52" s="196"/>
      <c r="D52" s="195"/>
      <c r="E52" s="193"/>
      <c r="F52" s="195"/>
      <c r="G52" s="195"/>
      <c r="H52" s="216"/>
      <c r="I52" s="210"/>
      <c r="J52" s="195"/>
      <c r="K52" s="195"/>
      <c r="L52" s="195"/>
    </row>
    <row r="53" spans="1:12" ht="15">
      <c r="A53" s="195"/>
      <c r="B53" s="196"/>
      <c r="C53" s="203"/>
      <c r="D53" s="195"/>
      <c r="E53" s="193"/>
      <c r="F53" s="195"/>
      <c r="G53" s="195"/>
      <c r="H53" s="216"/>
      <c r="I53" s="210"/>
      <c r="J53" s="195"/>
      <c r="K53" s="195"/>
      <c r="L53" s="195"/>
    </row>
    <row r="54" spans="1:12" ht="15">
      <c r="A54" s="195"/>
      <c r="B54" s="214"/>
      <c r="C54" s="193"/>
      <c r="D54" s="195"/>
      <c r="E54" s="193"/>
      <c r="F54" s="195"/>
      <c r="G54" s="195"/>
      <c r="H54" s="216"/>
      <c r="I54" s="210"/>
      <c r="J54" s="195"/>
      <c r="K54" s="195"/>
      <c r="L54" s="195"/>
    </row>
    <row r="55" spans="1:12" ht="15">
      <c r="A55" s="195"/>
      <c r="B55" s="195"/>
      <c r="C55" s="193"/>
      <c r="D55" s="195"/>
      <c r="E55" s="193"/>
      <c r="F55" s="195"/>
      <c r="G55" s="195"/>
      <c r="H55" s="216"/>
      <c r="I55" s="210"/>
      <c r="J55" s="195"/>
      <c r="K55" s="195"/>
      <c r="L55" s="195"/>
    </row>
    <row r="56" spans="1:12" ht="15">
      <c r="A56" s="195"/>
      <c r="B56" s="212"/>
      <c r="C56" s="214"/>
      <c r="D56" s="195"/>
      <c r="E56" s="193"/>
      <c r="F56" s="195"/>
      <c r="G56" s="195"/>
      <c r="H56" s="216"/>
      <c r="I56" s="210"/>
      <c r="J56" s="195"/>
      <c r="K56" s="195"/>
      <c r="L56" s="195"/>
    </row>
    <row r="57" spans="1:12" ht="15">
      <c r="A57" s="195"/>
      <c r="B57" s="210"/>
      <c r="C57" s="195"/>
      <c r="D57" s="195"/>
      <c r="E57" s="193"/>
      <c r="F57" s="195"/>
      <c r="G57" s="195"/>
      <c r="H57" s="214"/>
      <c r="I57" s="195"/>
      <c r="J57" s="195"/>
      <c r="K57" s="195"/>
      <c r="L57" s="195"/>
    </row>
    <row r="58" spans="1:12" ht="15">
      <c r="A58" s="195"/>
      <c r="B58" s="361"/>
      <c r="C58" s="206"/>
      <c r="D58" s="195"/>
      <c r="E58" s="193"/>
      <c r="F58" s="195"/>
      <c r="G58" s="195"/>
      <c r="H58" s="214"/>
      <c r="I58" s="195"/>
      <c r="J58" s="195"/>
      <c r="K58" s="195"/>
      <c r="L58" s="195"/>
    </row>
    <row r="59" spans="1:12" ht="15">
      <c r="A59" s="195"/>
      <c r="B59" s="361"/>
      <c r="C59" s="195"/>
      <c r="D59" s="195"/>
      <c r="E59" s="193"/>
      <c r="F59" s="195"/>
      <c r="G59" s="195"/>
      <c r="H59" s="195"/>
      <c r="I59" s="195"/>
      <c r="J59" s="195"/>
      <c r="K59" s="195"/>
      <c r="L59" s="195"/>
    </row>
    <row r="60" spans="1:12" ht="15">
      <c r="A60" s="195"/>
      <c r="B60" s="214"/>
      <c r="C60" s="195"/>
      <c r="D60" s="195"/>
      <c r="E60" s="193"/>
      <c r="F60" s="195"/>
      <c r="G60" s="195"/>
      <c r="H60" s="195"/>
      <c r="I60" s="195"/>
      <c r="J60" s="195"/>
      <c r="K60" s="195"/>
      <c r="L60" s="195"/>
    </row>
    <row r="61" spans="1:12" ht="16.5">
      <c r="A61" s="198"/>
      <c r="B61" s="195"/>
      <c r="C61" s="195"/>
      <c r="D61" s="195"/>
      <c r="E61" s="193"/>
      <c r="F61" s="195"/>
      <c r="G61" s="195"/>
      <c r="H61" s="195"/>
      <c r="I61" s="195"/>
      <c r="J61" s="195"/>
      <c r="K61" s="195"/>
      <c r="L61" s="195"/>
    </row>
    <row r="62" spans="1:12">
      <c r="A62" s="195"/>
      <c r="B62" s="195"/>
      <c r="C62" s="206"/>
      <c r="D62" s="195"/>
      <c r="E62" s="195"/>
      <c r="F62" s="195"/>
      <c r="G62" s="195"/>
      <c r="H62" s="195"/>
      <c r="I62" s="195"/>
      <c r="J62" s="195"/>
      <c r="K62" s="195"/>
      <c r="L62" s="195"/>
    </row>
    <row r="63" spans="1:12" ht="16.5">
      <c r="A63" s="198"/>
      <c r="B63" s="195"/>
      <c r="C63" s="195"/>
      <c r="D63" s="195"/>
      <c r="E63" s="214"/>
      <c r="F63" s="195"/>
      <c r="G63" s="195"/>
      <c r="H63" s="195"/>
      <c r="I63" s="195"/>
      <c r="J63" s="195"/>
      <c r="K63" s="195"/>
      <c r="L63" s="195"/>
    </row>
    <row r="64" spans="1:12">
      <c r="A64" s="195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</row>
    <row r="65" spans="1:12">
      <c r="A65" s="195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</row>
    <row r="66" spans="1:12" ht="15">
      <c r="A66" s="195"/>
      <c r="B66" s="195"/>
      <c r="C66" s="219"/>
      <c r="D66" s="220"/>
      <c r="E66" s="193"/>
      <c r="F66" s="193"/>
      <c r="G66" s="193"/>
      <c r="H66" s="193"/>
      <c r="I66" s="193"/>
      <c r="J66" s="195"/>
      <c r="K66" s="195"/>
      <c r="L66" s="195"/>
    </row>
    <row r="67" spans="1:12" ht="15">
      <c r="A67" s="195"/>
      <c r="B67" s="195"/>
      <c r="C67" s="219"/>
      <c r="D67" s="197"/>
      <c r="E67" s="193"/>
      <c r="F67" s="193"/>
      <c r="G67" s="193"/>
      <c r="H67" s="193"/>
      <c r="I67" s="193"/>
      <c r="J67" s="195"/>
      <c r="K67" s="195"/>
      <c r="L67" s="195"/>
    </row>
    <row r="68" spans="1:12" ht="15">
      <c r="A68" s="195"/>
      <c r="B68" s="195"/>
      <c r="C68" s="219"/>
      <c r="D68" s="197"/>
      <c r="E68" s="193"/>
      <c r="F68" s="193"/>
      <c r="G68" s="193"/>
      <c r="H68" s="193"/>
      <c r="I68" s="193"/>
      <c r="J68" s="195"/>
      <c r="K68" s="195"/>
      <c r="L68" s="195"/>
    </row>
    <row r="69" spans="1:12" ht="15">
      <c r="A69" s="195"/>
      <c r="B69" s="195"/>
      <c r="C69" s="219"/>
      <c r="D69" s="197"/>
      <c r="E69" s="202"/>
      <c r="F69" s="202"/>
      <c r="G69" s="195"/>
      <c r="H69" s="193"/>
      <c r="I69" s="193"/>
      <c r="J69" s="195"/>
      <c r="K69" s="195"/>
      <c r="L69" s="195"/>
    </row>
    <row r="70" spans="1:12" ht="15">
      <c r="A70" s="195"/>
      <c r="B70" s="195"/>
      <c r="C70" s="228"/>
      <c r="D70" s="197"/>
      <c r="E70" s="193"/>
      <c r="F70" s="193"/>
      <c r="G70" s="195"/>
      <c r="H70" s="193"/>
      <c r="I70" s="193"/>
      <c r="J70" s="195"/>
      <c r="K70" s="195"/>
      <c r="L70" s="195"/>
    </row>
    <row r="71" spans="1:12" ht="15">
      <c r="A71" s="195"/>
      <c r="B71" s="195"/>
      <c r="C71" s="219"/>
      <c r="D71" s="197"/>
      <c r="E71" s="193"/>
      <c r="F71" s="193"/>
      <c r="G71" s="195"/>
      <c r="H71" s="193"/>
      <c r="I71" s="193"/>
      <c r="J71" s="195"/>
      <c r="K71" s="195"/>
      <c r="L71" s="195"/>
    </row>
    <row r="72" spans="1:12" ht="15">
      <c r="A72" s="195"/>
      <c r="B72" s="195"/>
      <c r="C72" s="195"/>
      <c r="D72" s="197"/>
      <c r="E72" s="195"/>
      <c r="F72" s="195"/>
      <c r="G72" s="195"/>
      <c r="H72" s="195"/>
      <c r="I72" s="195"/>
      <c r="J72" s="195"/>
      <c r="K72" s="195"/>
      <c r="L72" s="195"/>
    </row>
    <row r="73" spans="1:12">
      <c r="A73" s="195"/>
      <c r="B73" s="195"/>
      <c r="C73" s="214"/>
      <c r="D73" s="195"/>
      <c r="E73" s="214"/>
      <c r="F73" s="214"/>
      <c r="G73" s="214"/>
      <c r="H73" s="214"/>
      <c r="I73" s="214"/>
      <c r="J73" s="195"/>
      <c r="K73" s="195"/>
      <c r="L73" s="195"/>
    </row>
    <row r="74" spans="1:12" ht="15">
      <c r="A74" s="195"/>
      <c r="B74" s="195"/>
      <c r="C74" s="195"/>
      <c r="D74" s="195"/>
      <c r="E74" s="195"/>
      <c r="F74" s="193"/>
      <c r="G74" s="194"/>
      <c r="H74" s="195"/>
      <c r="I74" s="195"/>
      <c r="J74" s="195"/>
      <c r="K74" s="195"/>
      <c r="L74" s="195"/>
    </row>
    <row r="75" spans="1:12" ht="15">
      <c r="A75" s="195"/>
      <c r="B75" s="195"/>
      <c r="C75" s="195"/>
      <c r="D75" s="195"/>
      <c r="E75" s="195"/>
      <c r="F75" s="193"/>
      <c r="G75" s="194"/>
      <c r="H75" s="221"/>
      <c r="I75" s="214"/>
      <c r="J75" s="195"/>
      <c r="K75" s="195"/>
      <c r="L75" s="195"/>
    </row>
    <row r="76" spans="1:12" ht="15">
      <c r="A76" s="195"/>
      <c r="B76" s="195"/>
      <c r="C76" s="195"/>
      <c r="D76" s="193"/>
      <c r="E76" s="195"/>
      <c r="F76" s="193"/>
      <c r="G76" s="194"/>
      <c r="H76" s="222"/>
      <c r="I76" s="214"/>
      <c r="J76" s="195"/>
      <c r="K76" s="195"/>
      <c r="L76" s="195"/>
    </row>
    <row r="77" spans="1:12" ht="15">
      <c r="A77" s="195"/>
      <c r="B77" s="195"/>
      <c r="C77" s="195"/>
      <c r="D77" s="193"/>
      <c r="E77" s="195"/>
      <c r="F77" s="193"/>
      <c r="G77" s="194"/>
      <c r="H77" s="204"/>
      <c r="I77" s="214"/>
      <c r="J77" s="195"/>
      <c r="K77" s="195"/>
      <c r="L77" s="195"/>
    </row>
    <row r="78" spans="1:12" ht="15">
      <c r="A78" s="195"/>
      <c r="B78" s="195"/>
      <c r="C78" s="195"/>
      <c r="D78" s="214"/>
      <c r="E78" s="195"/>
      <c r="F78" s="193"/>
      <c r="G78" s="194"/>
      <c r="H78" s="223"/>
      <c r="I78" s="195"/>
      <c r="J78" s="195"/>
      <c r="K78" s="195"/>
      <c r="L78" s="195"/>
    </row>
    <row r="79" spans="1:12" ht="15">
      <c r="A79" s="195"/>
      <c r="B79" s="195"/>
      <c r="C79" s="195"/>
      <c r="D79" s="195"/>
      <c r="E79" s="195"/>
      <c r="F79" s="193"/>
      <c r="G79" s="194"/>
      <c r="H79" s="223"/>
      <c r="I79" s="195"/>
      <c r="J79" s="195"/>
      <c r="K79" s="195"/>
      <c r="L79" s="195"/>
    </row>
    <row r="80" spans="1:12" ht="15">
      <c r="A80" s="195"/>
      <c r="B80" s="195"/>
      <c r="C80" s="195"/>
      <c r="D80" s="195"/>
      <c r="E80" s="195"/>
      <c r="F80" s="193"/>
      <c r="G80" s="194"/>
      <c r="H80" s="223"/>
      <c r="I80" s="195"/>
      <c r="J80" s="195"/>
      <c r="K80" s="195"/>
      <c r="L80" s="195"/>
    </row>
    <row r="81" spans="1:12" ht="15">
      <c r="A81" s="195"/>
      <c r="B81" s="195"/>
      <c r="C81" s="195"/>
      <c r="D81" s="195"/>
      <c r="E81" s="195"/>
      <c r="F81" s="214"/>
      <c r="G81" s="194"/>
      <c r="H81" s="223"/>
      <c r="I81" s="195"/>
      <c r="J81" s="195"/>
      <c r="K81" s="195"/>
      <c r="L81" s="195"/>
    </row>
    <row r="82" spans="1:12" ht="15">
      <c r="A82" s="195"/>
      <c r="B82" s="195"/>
      <c r="C82" s="195"/>
      <c r="D82" s="195"/>
      <c r="E82" s="195"/>
      <c r="F82" s="195"/>
      <c r="G82" s="194"/>
      <c r="H82" s="221"/>
      <c r="I82" s="195"/>
      <c r="J82" s="195"/>
      <c r="K82" s="195"/>
      <c r="L82" s="195"/>
    </row>
    <row r="83" spans="1:12" ht="15">
      <c r="A83" s="195"/>
      <c r="B83" s="195"/>
      <c r="C83" s="195"/>
      <c r="D83" s="195"/>
      <c r="E83" s="195"/>
      <c r="F83" s="195"/>
      <c r="G83" s="224"/>
      <c r="H83" s="225"/>
      <c r="I83" s="195"/>
      <c r="J83" s="195"/>
      <c r="K83" s="195"/>
      <c r="L83" s="195"/>
    </row>
    <row r="84" spans="1:12" ht="14.25">
      <c r="A84" s="195"/>
      <c r="B84" s="195"/>
      <c r="C84" s="195"/>
      <c r="D84" s="195"/>
      <c r="E84" s="195"/>
      <c r="F84" s="195"/>
      <c r="G84" s="214"/>
      <c r="H84" s="204"/>
      <c r="I84" s="195"/>
      <c r="J84" s="195"/>
      <c r="K84" s="195"/>
      <c r="L84" s="195"/>
    </row>
    <row r="85" spans="1:12" ht="14.25">
      <c r="A85" s="195"/>
      <c r="B85" s="195"/>
      <c r="C85" s="195"/>
      <c r="D85" s="195"/>
      <c r="E85" s="195"/>
      <c r="F85" s="195"/>
      <c r="G85" s="195"/>
      <c r="H85" s="226"/>
      <c r="I85" s="195"/>
      <c r="J85" s="195"/>
      <c r="K85" s="195"/>
      <c r="L85" s="195"/>
    </row>
    <row r="86" spans="1:12">
      <c r="A86" s="195"/>
      <c r="B86" s="195"/>
      <c r="C86" s="195"/>
      <c r="D86" s="195"/>
      <c r="E86" s="195"/>
      <c r="F86" s="195"/>
      <c r="G86" s="195"/>
      <c r="H86" s="214"/>
      <c r="I86" s="195"/>
      <c r="J86" s="195"/>
      <c r="K86" s="195"/>
      <c r="L86" s="195"/>
    </row>
    <row r="87" spans="1:12">
      <c r="A87" s="195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</row>
    <row r="88" spans="1:12">
      <c r="A88" s="195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</row>
    <row r="89" spans="1:12">
      <c r="A89" s="195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</row>
    <row r="90" spans="1:12">
      <c r="A90" s="195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</row>
    <row r="91" spans="1:12">
      <c r="A91" s="195"/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</row>
    <row r="92" spans="1:12">
      <c r="A92" s="195"/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</row>
    <row r="93" spans="1:12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</row>
    <row r="94" spans="1:12">
      <c r="A94" s="195"/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</row>
    <row r="95" spans="1:12">
      <c r="A95" s="195"/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</row>
    <row r="96" spans="1:12">
      <c r="A96" s="195"/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</row>
    <row r="97" spans="1:12">
      <c r="A97" s="195"/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</row>
    <row r="98" spans="1:12">
      <c r="A98" s="195"/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</row>
    <row r="99" spans="1:12">
      <c r="A99" s="195"/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</row>
    <row r="100" spans="1:12">
      <c r="A100" s="195"/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</row>
    <row r="101" spans="1:12">
      <c r="A101" s="195"/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</row>
    <row r="102" spans="1:12">
      <c r="A102" s="195"/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</row>
    <row r="103" spans="1:12">
      <c r="A103" s="195"/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</row>
    <row r="104" spans="1:12">
      <c r="A104" s="195"/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</row>
    <row r="105" spans="1:12">
      <c r="A105" s="195"/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</row>
    <row r="106" spans="1:12">
      <c r="A106" s="195"/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</row>
    <row r="107" spans="1:12">
      <c r="A107" s="195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</row>
    <row r="108" spans="1:12">
      <c r="A108" s="195"/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</row>
    <row r="109" spans="1:12">
      <c r="A109" s="195"/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</row>
    <row r="110" spans="1:12">
      <c r="A110" s="195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</row>
    <row r="111" spans="1:12">
      <c r="A111" s="195"/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</row>
    <row r="112" spans="1:12">
      <c r="A112" s="195"/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</row>
    <row r="113" spans="1:12">
      <c r="A113" s="195"/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</row>
    <row r="114" spans="1:12">
      <c r="A114" s="195"/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</row>
    <row r="115" spans="1:12">
      <c r="A115" s="195"/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</row>
    <row r="116" spans="1:12">
      <c r="A116" s="195"/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</row>
    <row r="117" spans="1:12">
      <c r="A117" s="195"/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</row>
    <row r="118" spans="1:12">
      <c r="A118" s="195"/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</row>
    <row r="119" spans="1:12">
      <c r="A119" s="195"/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</row>
    <row r="120" spans="1:12">
      <c r="A120" s="195"/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</row>
    <row r="121" spans="1:12">
      <c r="A121" s="195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</row>
    <row r="122" spans="1:12">
      <c r="A122" s="195"/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</row>
    <row r="123" spans="1:12">
      <c r="A123" s="195"/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</row>
    <row r="124" spans="1:12">
      <c r="A124" s="195"/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</row>
    <row r="125" spans="1:12">
      <c r="A125" s="195"/>
      <c r="B125" s="195"/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</row>
    <row r="126" spans="1:12">
      <c r="A126" s="195"/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</row>
    <row r="127" spans="1:12">
      <c r="A127" s="195"/>
      <c r="B127" s="195"/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</row>
    <row r="128" spans="1:12">
      <c r="A128" s="195"/>
      <c r="B128" s="195"/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</row>
    <row r="129" spans="1:12">
      <c r="A129" s="195"/>
      <c r="B129" s="195"/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</row>
    <row r="130" spans="1:12">
      <c r="A130" s="195"/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</row>
    <row r="131" spans="1:12">
      <c r="A131" s="195"/>
      <c r="B131" s="195"/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</row>
    <row r="132" spans="1:12">
      <c r="A132" s="195"/>
      <c r="B132" s="195"/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</row>
    <row r="133" spans="1:12">
      <c r="A133" s="195"/>
      <c r="B133" s="195"/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</row>
    <row r="134" spans="1:12">
      <c r="A134" s="195"/>
      <c r="B134" s="195"/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</row>
    <row r="135" spans="1:12">
      <c r="A135" s="195"/>
      <c r="B135" s="195"/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</row>
    <row r="136" spans="1:12">
      <c r="A136" s="195"/>
      <c r="B136" s="195"/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</row>
    <row r="137" spans="1:12">
      <c r="A137" s="195"/>
      <c r="B137" s="195"/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</row>
    <row r="138" spans="1:12">
      <c r="A138" s="195"/>
      <c r="B138" s="195"/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</row>
    <row r="139" spans="1:12">
      <c r="A139" s="195"/>
      <c r="B139" s="195"/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</row>
    <row r="140" spans="1:12">
      <c r="A140" s="195"/>
      <c r="B140" s="195"/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</row>
    <row r="141" spans="1:12">
      <c r="A141" s="195"/>
      <c r="B141" s="195"/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</row>
    <row r="142" spans="1:12">
      <c r="A142" s="195"/>
      <c r="B142" s="195"/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</row>
    <row r="143" spans="1:12">
      <c r="A143" s="195"/>
      <c r="B143" s="195"/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</row>
    <row r="144" spans="1:12">
      <c r="A144" s="195"/>
      <c r="B144" s="195"/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</row>
    <row r="145" spans="1:12">
      <c r="A145" s="195"/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</row>
    <row r="146" spans="1:12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5"/>
    </row>
    <row r="147" spans="1:12">
      <c r="A147" s="195"/>
      <c r="B147" s="195"/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</row>
    <row r="148" spans="1:12">
      <c r="A148" s="195"/>
      <c r="B148" s="195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</row>
    <row r="149" spans="1:12">
      <c r="A149" s="195"/>
      <c r="B149" s="195"/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</row>
    <row r="150" spans="1:12">
      <c r="A150" s="195"/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</row>
    <row r="151" spans="1:12">
      <c r="A151" s="195"/>
      <c r="B151" s="195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</row>
    <row r="152" spans="1:12">
      <c r="A152" s="195"/>
      <c r="B152" s="195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</row>
    <row r="153" spans="1:12">
      <c r="A153" s="195"/>
      <c r="B153" s="195"/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</row>
    <row r="154" spans="1:12">
      <c r="A154" s="195"/>
      <c r="B154" s="195"/>
      <c r="C154" s="195"/>
      <c r="D154" s="195"/>
      <c r="E154" s="195"/>
      <c r="F154" s="195"/>
      <c r="G154" s="195"/>
      <c r="H154" s="195"/>
      <c r="I154" s="195"/>
      <c r="J154" s="195"/>
      <c r="K154" s="195"/>
      <c r="L154" s="195"/>
    </row>
    <row r="155" spans="1:12">
      <c r="A155" s="195"/>
      <c r="B155" s="195"/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</row>
    <row r="156" spans="1:12">
      <c r="A156" s="195"/>
      <c r="B156" s="195"/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</row>
    <row r="157" spans="1:12">
      <c r="A157" s="195"/>
      <c r="B157" s="195"/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</row>
    <row r="158" spans="1:12">
      <c r="A158" s="195"/>
      <c r="B158" s="195"/>
      <c r="C158" s="195"/>
      <c r="D158" s="195"/>
      <c r="E158" s="195"/>
      <c r="F158" s="195"/>
      <c r="G158" s="195"/>
      <c r="H158" s="195"/>
      <c r="I158" s="195"/>
      <c r="J158" s="195"/>
      <c r="K158" s="195"/>
      <c r="L158" s="195"/>
    </row>
    <row r="159" spans="1:12">
      <c r="A159" s="195"/>
      <c r="B159" s="195"/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</row>
    <row r="160" spans="1:12">
      <c r="A160" s="195"/>
      <c r="B160" s="195"/>
      <c r="C160" s="195"/>
      <c r="D160" s="195"/>
      <c r="E160" s="195"/>
      <c r="F160" s="195"/>
      <c r="G160" s="195"/>
      <c r="H160" s="195"/>
      <c r="I160" s="195"/>
      <c r="J160" s="195"/>
      <c r="K160" s="195"/>
      <c r="L160" s="195"/>
    </row>
    <row r="161" spans="1:12">
      <c r="A161" s="195"/>
      <c r="B161" s="195"/>
      <c r="C161" s="195"/>
      <c r="D161" s="195"/>
      <c r="E161" s="195"/>
      <c r="F161" s="195"/>
      <c r="G161" s="195"/>
      <c r="H161" s="195"/>
      <c r="I161" s="195"/>
      <c r="J161" s="195"/>
      <c r="K161" s="195"/>
      <c r="L161" s="195"/>
    </row>
    <row r="162" spans="1:12">
      <c r="A162" s="195"/>
      <c r="B162" s="195"/>
      <c r="C162" s="195"/>
      <c r="D162" s="195"/>
      <c r="E162" s="195"/>
      <c r="F162" s="195"/>
      <c r="G162" s="195"/>
      <c r="H162" s="195"/>
      <c r="I162" s="195"/>
      <c r="J162" s="195"/>
      <c r="K162" s="195"/>
      <c r="L162" s="195"/>
    </row>
    <row r="163" spans="1:12">
      <c r="A163" s="195"/>
      <c r="B163" s="195"/>
      <c r="C163" s="195"/>
      <c r="D163" s="195"/>
      <c r="E163" s="195"/>
      <c r="F163" s="195"/>
      <c r="G163" s="195"/>
      <c r="H163" s="195"/>
      <c r="I163" s="195"/>
      <c r="J163" s="195"/>
      <c r="K163" s="195"/>
      <c r="L163" s="195"/>
    </row>
    <row r="164" spans="1:12">
      <c r="A164" s="195"/>
      <c r="B164" s="195"/>
      <c r="C164" s="195"/>
      <c r="D164" s="195"/>
      <c r="E164" s="195"/>
      <c r="F164" s="195"/>
      <c r="G164" s="195"/>
      <c r="H164" s="195"/>
      <c r="I164" s="195"/>
      <c r="J164" s="195"/>
      <c r="K164" s="195"/>
      <c r="L164" s="195"/>
    </row>
    <row r="165" spans="1:12">
      <c r="A165" s="195"/>
      <c r="B165" s="195"/>
      <c r="C165" s="195"/>
      <c r="D165" s="195"/>
      <c r="E165" s="195"/>
      <c r="F165" s="195"/>
      <c r="G165" s="195"/>
      <c r="H165" s="195"/>
      <c r="I165" s="195"/>
      <c r="J165" s="195"/>
      <c r="K165" s="195"/>
      <c r="L165" s="195"/>
    </row>
    <row r="166" spans="1:12">
      <c r="A166" s="195"/>
      <c r="B166" s="195"/>
      <c r="C166" s="195"/>
      <c r="D166" s="195"/>
      <c r="E166" s="195"/>
      <c r="F166" s="195"/>
      <c r="G166" s="195"/>
      <c r="H166" s="195"/>
      <c r="I166" s="195"/>
      <c r="J166" s="195"/>
      <c r="K166" s="195"/>
      <c r="L166" s="195"/>
    </row>
    <row r="167" spans="1:12">
      <c r="A167" s="195"/>
      <c r="B167" s="195"/>
      <c r="C167" s="195"/>
      <c r="D167" s="195"/>
      <c r="E167" s="195"/>
      <c r="F167" s="195"/>
      <c r="G167" s="195"/>
      <c r="H167" s="195"/>
      <c r="I167" s="195"/>
      <c r="J167" s="195"/>
      <c r="K167" s="195"/>
      <c r="L167" s="195"/>
    </row>
    <row r="168" spans="1:12">
      <c r="A168" s="195"/>
      <c r="B168" s="195"/>
      <c r="C168" s="195"/>
      <c r="D168" s="195"/>
      <c r="E168" s="195"/>
      <c r="F168" s="195"/>
      <c r="G168" s="195"/>
      <c r="H168" s="195"/>
      <c r="I168" s="195"/>
      <c r="J168" s="195"/>
      <c r="K168" s="195"/>
      <c r="L168" s="195"/>
    </row>
    <row r="169" spans="1:12">
      <c r="A169" s="195"/>
      <c r="B169" s="195"/>
      <c r="C169" s="195"/>
      <c r="D169" s="195"/>
      <c r="E169" s="195"/>
      <c r="F169" s="195"/>
      <c r="G169" s="195"/>
      <c r="H169" s="195"/>
      <c r="I169" s="195"/>
      <c r="J169" s="195"/>
      <c r="K169" s="195"/>
      <c r="L169" s="195"/>
    </row>
    <row r="170" spans="1:12">
      <c r="A170" s="195"/>
      <c r="B170" s="195"/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</row>
    <row r="171" spans="1:12">
      <c r="A171" s="195"/>
      <c r="B171" s="195"/>
      <c r="C171" s="195"/>
      <c r="D171" s="195"/>
      <c r="E171" s="195"/>
      <c r="F171" s="195"/>
      <c r="G171" s="195"/>
      <c r="H171" s="195"/>
      <c r="I171" s="195"/>
      <c r="J171" s="195"/>
      <c r="K171" s="195"/>
      <c r="L171" s="195"/>
    </row>
    <row r="172" spans="1:12">
      <c r="A172" s="195"/>
      <c r="B172" s="195"/>
      <c r="C172" s="195"/>
      <c r="D172" s="195"/>
      <c r="E172" s="195"/>
      <c r="F172" s="195"/>
      <c r="G172" s="195"/>
      <c r="H172" s="195"/>
      <c r="I172" s="195"/>
      <c r="J172" s="195"/>
      <c r="K172" s="195"/>
      <c r="L172" s="195"/>
    </row>
    <row r="173" spans="1:12">
      <c r="A173" s="195"/>
      <c r="B173" s="195"/>
      <c r="C173" s="195"/>
      <c r="D173" s="195"/>
      <c r="E173" s="195"/>
      <c r="F173" s="195"/>
      <c r="G173" s="195"/>
      <c r="H173" s="195"/>
      <c r="I173" s="195"/>
      <c r="J173" s="195"/>
      <c r="K173" s="195"/>
      <c r="L173" s="195"/>
    </row>
    <row r="174" spans="1:12">
      <c r="A174" s="195"/>
      <c r="B174" s="195"/>
      <c r="C174" s="195"/>
      <c r="D174" s="195"/>
      <c r="E174" s="195"/>
      <c r="F174" s="195"/>
      <c r="G174" s="195"/>
      <c r="H174" s="195"/>
      <c r="I174" s="195"/>
      <c r="J174" s="195"/>
      <c r="K174" s="195"/>
      <c r="L174" s="195"/>
    </row>
    <row r="175" spans="1:12">
      <c r="A175" s="195"/>
      <c r="B175" s="195"/>
      <c r="C175" s="195"/>
      <c r="D175" s="195"/>
      <c r="E175" s="195"/>
      <c r="F175" s="195"/>
      <c r="G175" s="195"/>
      <c r="H175" s="195"/>
      <c r="I175" s="195"/>
      <c r="J175" s="195"/>
      <c r="K175" s="195"/>
      <c r="L175" s="195"/>
    </row>
    <row r="176" spans="1:12">
      <c r="A176" s="195"/>
      <c r="B176" s="195"/>
      <c r="C176" s="195"/>
      <c r="D176" s="195"/>
      <c r="E176" s="195"/>
      <c r="F176" s="195"/>
      <c r="G176" s="195"/>
      <c r="H176" s="195"/>
      <c r="I176" s="195"/>
      <c r="J176" s="195"/>
      <c r="K176" s="195"/>
      <c r="L176" s="195"/>
    </row>
    <row r="177" spans="1:12">
      <c r="A177" s="195"/>
      <c r="B177" s="195"/>
      <c r="C177" s="195"/>
      <c r="D177" s="195"/>
      <c r="E177" s="195"/>
      <c r="F177" s="195"/>
      <c r="G177" s="195"/>
      <c r="H177" s="195"/>
      <c r="I177" s="195"/>
      <c r="J177" s="195"/>
      <c r="K177" s="195"/>
      <c r="L177" s="195"/>
    </row>
    <row r="178" spans="1:12">
      <c r="A178" s="195"/>
      <c r="B178" s="195"/>
      <c r="C178" s="195"/>
      <c r="D178" s="195"/>
      <c r="E178" s="195"/>
      <c r="F178" s="195"/>
      <c r="G178" s="195"/>
      <c r="H178" s="195"/>
      <c r="I178" s="195"/>
      <c r="J178" s="195"/>
      <c r="K178" s="195"/>
      <c r="L178" s="195"/>
    </row>
    <row r="179" spans="1:12">
      <c r="A179" s="195"/>
      <c r="B179" s="195"/>
      <c r="C179" s="195"/>
      <c r="D179" s="195"/>
      <c r="E179" s="195"/>
      <c r="F179" s="195"/>
      <c r="G179" s="195"/>
      <c r="H179" s="195"/>
      <c r="I179" s="195"/>
      <c r="J179" s="195"/>
      <c r="K179" s="195"/>
      <c r="L179" s="195"/>
    </row>
    <row r="180" spans="1:12">
      <c r="A180" s="195"/>
      <c r="B180" s="195"/>
      <c r="C180" s="195"/>
      <c r="D180" s="195"/>
      <c r="E180" s="195"/>
      <c r="F180" s="195"/>
      <c r="G180" s="195"/>
      <c r="H180" s="195"/>
      <c r="I180" s="195"/>
      <c r="J180" s="195"/>
      <c r="K180" s="195"/>
      <c r="L180" s="195"/>
    </row>
    <row r="181" spans="1:12">
      <c r="A181" s="195"/>
      <c r="B181" s="195"/>
      <c r="C181" s="195"/>
      <c r="D181" s="195"/>
      <c r="E181" s="195"/>
      <c r="F181" s="195"/>
      <c r="G181" s="195"/>
      <c r="H181" s="195"/>
      <c r="I181" s="195"/>
      <c r="J181" s="195"/>
      <c r="K181" s="195"/>
      <c r="L181" s="195"/>
    </row>
    <row r="182" spans="1:12">
      <c r="A182" s="195"/>
      <c r="B182" s="195"/>
      <c r="C182" s="195"/>
      <c r="D182" s="195"/>
      <c r="E182" s="195"/>
      <c r="F182" s="195"/>
      <c r="G182" s="195"/>
      <c r="H182" s="195"/>
      <c r="I182" s="195"/>
      <c r="J182" s="195"/>
      <c r="K182" s="195"/>
      <c r="L182" s="195"/>
    </row>
    <row r="183" spans="1:12">
      <c r="A183" s="195"/>
      <c r="B183" s="195"/>
      <c r="C183" s="195"/>
      <c r="D183" s="195"/>
      <c r="E183" s="195"/>
      <c r="F183" s="195"/>
      <c r="G183" s="195"/>
      <c r="H183" s="195"/>
      <c r="I183" s="195"/>
      <c r="J183" s="195"/>
      <c r="K183" s="195"/>
      <c r="L183" s="195"/>
    </row>
    <row r="184" spans="1:12">
      <c r="A184" s="195"/>
      <c r="B184" s="195"/>
      <c r="C184" s="195"/>
      <c r="D184" s="195"/>
      <c r="E184" s="195"/>
      <c r="F184" s="195"/>
      <c r="G184" s="195"/>
      <c r="H184" s="195"/>
      <c r="I184" s="195"/>
      <c r="J184" s="195"/>
      <c r="K184" s="195"/>
      <c r="L184" s="195"/>
    </row>
    <row r="185" spans="1:12">
      <c r="A185" s="195"/>
      <c r="B185" s="195"/>
      <c r="C185" s="195"/>
      <c r="D185" s="195"/>
      <c r="E185" s="195"/>
      <c r="F185" s="195"/>
      <c r="G185" s="195"/>
      <c r="H185" s="195"/>
      <c r="I185" s="195"/>
      <c r="J185" s="195"/>
      <c r="K185" s="195"/>
      <c r="L185" s="195"/>
    </row>
    <row r="186" spans="1:12">
      <c r="A186" s="195"/>
      <c r="B186" s="195"/>
      <c r="C186" s="195"/>
      <c r="D186" s="195"/>
      <c r="E186" s="195"/>
      <c r="F186" s="195"/>
      <c r="G186" s="195"/>
      <c r="H186" s="195"/>
      <c r="I186" s="195"/>
      <c r="J186" s="195"/>
      <c r="K186" s="195"/>
      <c r="L186" s="195"/>
    </row>
    <row r="187" spans="1:12">
      <c r="A187" s="195"/>
      <c r="B187" s="195"/>
      <c r="C187" s="195"/>
      <c r="D187" s="195"/>
      <c r="E187" s="195"/>
      <c r="F187" s="195"/>
      <c r="G187" s="195"/>
      <c r="H187" s="195"/>
      <c r="I187" s="195"/>
      <c r="J187" s="195"/>
      <c r="K187" s="195"/>
      <c r="L187" s="195"/>
    </row>
    <row r="188" spans="1:12">
      <c r="A188" s="195"/>
      <c r="B188" s="195"/>
      <c r="C188" s="195"/>
      <c r="D188" s="195"/>
      <c r="E188" s="195"/>
      <c r="F188" s="195"/>
      <c r="G188" s="195"/>
      <c r="H188" s="195"/>
      <c r="I188" s="195"/>
      <c r="J188" s="195"/>
      <c r="K188" s="195"/>
      <c r="L188" s="195"/>
    </row>
    <row r="189" spans="1:12">
      <c r="A189" s="195"/>
      <c r="B189" s="195"/>
      <c r="C189" s="195"/>
      <c r="D189" s="195"/>
      <c r="E189" s="195"/>
      <c r="F189" s="195"/>
      <c r="G189" s="195"/>
      <c r="H189" s="195"/>
      <c r="I189" s="195"/>
      <c r="J189" s="195"/>
      <c r="K189" s="195"/>
      <c r="L189" s="195"/>
    </row>
    <row r="190" spans="1:12">
      <c r="A190" s="195"/>
      <c r="B190" s="195"/>
      <c r="C190" s="195"/>
      <c r="D190" s="195"/>
      <c r="E190" s="195"/>
      <c r="F190" s="195"/>
      <c r="G190" s="195"/>
      <c r="H190" s="195"/>
      <c r="I190" s="195"/>
      <c r="J190" s="195"/>
      <c r="K190" s="195"/>
      <c r="L190" s="195"/>
    </row>
    <row r="191" spans="1:12">
      <c r="A191" s="195"/>
      <c r="B191" s="195"/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</row>
    <row r="192" spans="1:12">
      <c r="A192" s="195"/>
      <c r="B192" s="195"/>
      <c r="C192" s="195"/>
      <c r="D192" s="195"/>
      <c r="E192" s="195"/>
      <c r="F192" s="195"/>
      <c r="G192" s="195"/>
      <c r="H192" s="195"/>
      <c r="I192" s="195"/>
      <c r="J192" s="195"/>
      <c r="K192" s="195"/>
      <c r="L192" s="195"/>
    </row>
    <row r="193" spans="1:12">
      <c r="A193" s="195"/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</row>
    <row r="194" spans="1:12">
      <c r="A194" s="195"/>
      <c r="B194" s="195"/>
      <c r="C194" s="195"/>
      <c r="D194" s="195"/>
      <c r="E194" s="195"/>
      <c r="F194" s="195"/>
      <c r="G194" s="195"/>
      <c r="H194" s="195"/>
      <c r="I194" s="195"/>
      <c r="J194" s="195"/>
      <c r="K194" s="195"/>
      <c r="L194" s="195"/>
    </row>
    <row r="195" spans="1:12">
      <c r="A195" s="195"/>
      <c r="B195" s="195"/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</row>
    <row r="196" spans="1:12">
      <c r="A196" s="195"/>
      <c r="B196" s="195"/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</row>
    <row r="197" spans="1:12">
      <c r="A197" s="195"/>
      <c r="B197" s="195"/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</row>
    <row r="198" spans="1:12">
      <c r="A198" s="195"/>
      <c r="B198" s="195"/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</row>
    <row r="199" spans="1:12">
      <c r="A199" s="195"/>
      <c r="B199" s="195"/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</row>
    <row r="200" spans="1:12">
      <c r="A200" s="195"/>
      <c r="B200" s="195"/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</row>
    <row r="201" spans="1:12">
      <c r="A201" s="195"/>
      <c r="B201" s="195"/>
      <c r="C201" s="195"/>
      <c r="D201" s="195"/>
      <c r="E201" s="195"/>
      <c r="F201" s="195"/>
      <c r="G201" s="195"/>
      <c r="H201" s="195"/>
      <c r="I201" s="195"/>
      <c r="J201" s="195"/>
      <c r="K201" s="195"/>
      <c r="L201" s="195"/>
    </row>
    <row r="202" spans="1:12">
      <c r="A202" s="195"/>
      <c r="B202" s="195"/>
      <c r="C202" s="195"/>
      <c r="D202" s="195"/>
      <c r="E202" s="195"/>
      <c r="F202" s="195"/>
      <c r="G202" s="195"/>
      <c r="H202" s="195"/>
      <c r="I202" s="195"/>
      <c r="J202" s="195"/>
      <c r="K202" s="195"/>
      <c r="L202" s="195"/>
    </row>
    <row r="203" spans="1:12">
      <c r="A203" s="195"/>
      <c r="B203" s="195"/>
      <c r="C203" s="195"/>
      <c r="D203" s="195"/>
      <c r="E203" s="195"/>
      <c r="F203" s="195"/>
      <c r="G203" s="195"/>
      <c r="H203" s="195"/>
      <c r="I203" s="195"/>
      <c r="J203" s="195"/>
      <c r="K203" s="195"/>
      <c r="L203" s="195"/>
    </row>
    <row r="204" spans="1:12">
      <c r="A204" s="195"/>
      <c r="B204" s="195"/>
      <c r="C204" s="195"/>
      <c r="D204" s="195"/>
      <c r="E204" s="195"/>
      <c r="F204" s="195"/>
      <c r="G204" s="195"/>
      <c r="H204" s="195"/>
      <c r="I204" s="195"/>
      <c r="J204" s="195"/>
      <c r="K204" s="195"/>
      <c r="L204" s="195"/>
    </row>
    <row r="205" spans="1:12">
      <c r="A205" s="195"/>
      <c r="B205" s="195"/>
      <c r="C205" s="195"/>
      <c r="D205" s="195"/>
      <c r="E205" s="195"/>
      <c r="F205" s="195"/>
      <c r="G205" s="195"/>
      <c r="H205" s="195"/>
      <c r="I205" s="195"/>
      <c r="J205" s="195"/>
      <c r="K205" s="195"/>
      <c r="L205" s="195"/>
    </row>
    <row r="206" spans="1:12">
      <c r="A206" s="195"/>
      <c r="B206" s="195"/>
      <c r="C206" s="195"/>
      <c r="D206" s="195"/>
      <c r="E206" s="195"/>
      <c r="F206" s="195"/>
      <c r="G206" s="195"/>
      <c r="H206" s="195"/>
      <c r="I206" s="195"/>
      <c r="J206" s="195"/>
      <c r="K206" s="195"/>
      <c r="L206" s="195"/>
    </row>
    <row r="207" spans="1:12">
      <c r="A207" s="195"/>
      <c r="B207" s="195"/>
      <c r="C207" s="195"/>
      <c r="D207" s="195"/>
      <c r="E207" s="195"/>
      <c r="F207" s="195"/>
      <c r="G207" s="195"/>
      <c r="H207" s="195"/>
      <c r="I207" s="195"/>
      <c r="J207" s="195"/>
      <c r="K207" s="195"/>
      <c r="L207" s="195"/>
    </row>
    <row r="208" spans="1:12">
      <c r="A208" s="195"/>
      <c r="B208" s="195"/>
      <c r="C208" s="195"/>
      <c r="D208" s="195"/>
      <c r="E208" s="195"/>
      <c r="F208" s="195"/>
      <c r="G208" s="195"/>
      <c r="H208" s="195"/>
      <c r="I208" s="195"/>
      <c r="J208" s="195"/>
      <c r="K208" s="195"/>
      <c r="L208" s="195"/>
    </row>
    <row r="209" spans="1:12">
      <c r="A209" s="195"/>
      <c r="B209" s="195"/>
      <c r="C209" s="195"/>
      <c r="D209" s="195"/>
      <c r="E209" s="195"/>
      <c r="F209" s="195"/>
      <c r="G209" s="195"/>
      <c r="H209" s="195"/>
      <c r="I209" s="195"/>
      <c r="J209" s="195"/>
      <c r="K209" s="195"/>
      <c r="L209" s="195"/>
    </row>
    <row r="210" spans="1:12">
      <c r="A210" s="195"/>
      <c r="B210" s="195"/>
      <c r="C210" s="195"/>
      <c r="D210" s="195"/>
      <c r="E210" s="195"/>
      <c r="F210" s="195"/>
      <c r="G210" s="195"/>
      <c r="H210" s="195"/>
      <c r="I210" s="195"/>
      <c r="J210" s="195"/>
      <c r="K210" s="195"/>
      <c r="L210" s="195"/>
    </row>
    <row r="211" spans="1:12">
      <c r="A211" s="195"/>
      <c r="B211" s="195"/>
      <c r="C211" s="195"/>
      <c r="D211" s="195"/>
      <c r="E211" s="195"/>
      <c r="F211" s="195"/>
      <c r="G211" s="195"/>
      <c r="H211" s="195"/>
      <c r="I211" s="195"/>
      <c r="J211" s="195"/>
      <c r="K211" s="195"/>
      <c r="L211" s="195"/>
    </row>
    <row r="212" spans="1:12">
      <c r="A212" s="195"/>
      <c r="B212" s="195"/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</row>
    <row r="213" spans="1:12">
      <c r="A213" s="195"/>
      <c r="B213" s="195"/>
      <c r="C213" s="195"/>
      <c r="D213" s="195"/>
      <c r="E213" s="195"/>
      <c r="F213" s="195"/>
      <c r="G213" s="195"/>
      <c r="H213" s="195"/>
      <c r="I213" s="195"/>
      <c r="J213" s="195"/>
      <c r="K213" s="195"/>
      <c r="L213" s="195"/>
    </row>
    <row r="214" spans="1:12">
      <c r="A214" s="195"/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</row>
    <row r="215" spans="1:12">
      <c r="A215" s="195"/>
      <c r="B215" s="195"/>
      <c r="C215" s="195"/>
      <c r="D215" s="195"/>
      <c r="E215" s="195"/>
      <c r="F215" s="195"/>
      <c r="G215" s="195"/>
      <c r="H215" s="195"/>
      <c r="I215" s="195"/>
      <c r="J215" s="195"/>
      <c r="K215" s="195"/>
      <c r="L215" s="195"/>
    </row>
    <row r="216" spans="1:12">
      <c r="A216" s="195"/>
      <c r="B216" s="195"/>
      <c r="C216" s="195"/>
      <c r="D216" s="195"/>
      <c r="E216" s="195"/>
      <c r="F216" s="195"/>
      <c r="G216" s="195"/>
      <c r="H216" s="195"/>
      <c r="I216" s="195"/>
      <c r="J216" s="195"/>
      <c r="K216" s="195"/>
      <c r="L216" s="195"/>
    </row>
    <row r="217" spans="1:12">
      <c r="A217" s="195"/>
      <c r="B217" s="195"/>
      <c r="C217" s="195"/>
      <c r="D217" s="195"/>
      <c r="E217" s="195"/>
      <c r="F217" s="195"/>
      <c r="G217" s="195"/>
      <c r="H217" s="195"/>
      <c r="I217" s="195"/>
      <c r="J217" s="195"/>
      <c r="K217" s="195"/>
      <c r="L217" s="195"/>
    </row>
    <row r="218" spans="1:12">
      <c r="A218" s="195"/>
      <c r="B218" s="195"/>
      <c r="C218" s="195"/>
      <c r="D218" s="195"/>
      <c r="E218" s="195"/>
      <c r="F218" s="195"/>
      <c r="G218" s="195"/>
      <c r="H218" s="195"/>
      <c r="I218" s="195"/>
      <c r="J218" s="195"/>
      <c r="K218" s="195"/>
      <c r="L218" s="195"/>
    </row>
    <row r="219" spans="1:12">
      <c r="A219" s="195"/>
      <c r="B219" s="195"/>
      <c r="C219" s="195"/>
      <c r="D219" s="195"/>
      <c r="E219" s="195"/>
      <c r="F219" s="195"/>
      <c r="G219" s="195"/>
      <c r="H219" s="195"/>
      <c r="I219" s="195"/>
      <c r="J219" s="195"/>
      <c r="K219" s="195"/>
      <c r="L219" s="195"/>
    </row>
    <row r="220" spans="1:12">
      <c r="A220" s="195"/>
      <c r="B220" s="195"/>
      <c r="C220" s="195"/>
      <c r="D220" s="195"/>
      <c r="E220" s="195"/>
      <c r="F220" s="195"/>
      <c r="G220" s="195"/>
      <c r="H220" s="195"/>
      <c r="I220" s="195"/>
      <c r="J220" s="195"/>
      <c r="K220" s="195"/>
      <c r="L220" s="195"/>
    </row>
    <row r="221" spans="1:12">
      <c r="A221" s="195"/>
      <c r="B221" s="195"/>
      <c r="C221" s="195"/>
      <c r="D221" s="195"/>
      <c r="E221" s="195"/>
      <c r="F221" s="195"/>
      <c r="G221" s="195"/>
      <c r="H221" s="195"/>
      <c r="I221" s="195"/>
      <c r="J221" s="195"/>
      <c r="K221" s="195"/>
      <c r="L221" s="195"/>
    </row>
    <row r="222" spans="1:12">
      <c r="A222" s="195"/>
      <c r="B222" s="195"/>
      <c r="C222" s="195"/>
      <c r="D222" s="195"/>
      <c r="E222" s="195"/>
      <c r="F222" s="195"/>
      <c r="G222" s="195"/>
      <c r="H222" s="195"/>
      <c r="I222" s="195"/>
      <c r="J222" s="195"/>
      <c r="K222" s="195"/>
      <c r="L222" s="195"/>
    </row>
    <row r="223" spans="1:12">
      <c r="A223" s="195"/>
      <c r="B223" s="195"/>
      <c r="C223" s="195"/>
      <c r="D223" s="195"/>
      <c r="E223" s="195"/>
      <c r="F223" s="195"/>
      <c r="G223" s="195"/>
      <c r="H223" s="195"/>
      <c r="I223" s="195"/>
      <c r="J223" s="195"/>
      <c r="K223" s="195"/>
      <c r="L223" s="195"/>
    </row>
    <row r="224" spans="1:12">
      <c r="A224" s="195"/>
      <c r="B224" s="195"/>
      <c r="C224" s="195"/>
      <c r="D224" s="195"/>
      <c r="E224" s="195"/>
      <c r="F224" s="195"/>
      <c r="G224" s="195"/>
      <c r="H224" s="195"/>
      <c r="I224" s="195"/>
      <c r="J224" s="195"/>
      <c r="K224" s="195"/>
      <c r="L224" s="195"/>
    </row>
    <row r="225" spans="1:12">
      <c r="A225" s="195"/>
      <c r="B225" s="195"/>
      <c r="C225" s="195"/>
      <c r="D225" s="195"/>
      <c r="E225" s="195"/>
      <c r="F225" s="195"/>
      <c r="G225" s="195"/>
      <c r="H225" s="195"/>
      <c r="I225" s="195"/>
      <c r="J225" s="195"/>
      <c r="K225" s="195"/>
      <c r="L225" s="195"/>
    </row>
    <row r="226" spans="1:12">
      <c r="A226" s="195"/>
      <c r="B226" s="195"/>
      <c r="C226" s="195"/>
      <c r="D226" s="195"/>
      <c r="E226" s="195"/>
      <c r="F226" s="195"/>
      <c r="G226" s="195"/>
      <c r="H226" s="195"/>
      <c r="I226" s="195"/>
      <c r="J226" s="195"/>
      <c r="K226" s="195"/>
      <c r="L226" s="195"/>
    </row>
    <row r="227" spans="1:12">
      <c r="A227" s="195"/>
      <c r="B227" s="195"/>
      <c r="C227" s="195"/>
      <c r="D227" s="195"/>
      <c r="E227" s="195"/>
      <c r="F227" s="195"/>
      <c r="G227" s="195"/>
      <c r="H227" s="195"/>
      <c r="I227" s="195"/>
      <c r="J227" s="195"/>
      <c r="K227" s="195"/>
      <c r="L227" s="195"/>
    </row>
    <row r="228" spans="1:12">
      <c r="A228" s="195"/>
      <c r="B228" s="195"/>
      <c r="C228" s="195"/>
      <c r="D228" s="195"/>
      <c r="E228" s="195"/>
      <c r="F228" s="195"/>
      <c r="G228" s="195"/>
      <c r="H228" s="195"/>
      <c r="I228" s="195"/>
      <c r="J228" s="195"/>
      <c r="K228" s="195"/>
      <c r="L228" s="195"/>
    </row>
    <row r="229" spans="1:12">
      <c r="A229" s="195"/>
      <c r="B229" s="195"/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</row>
    <row r="230" spans="1:12">
      <c r="A230" s="195"/>
      <c r="B230" s="195"/>
      <c r="C230" s="195"/>
      <c r="D230" s="195"/>
      <c r="E230" s="195"/>
      <c r="F230" s="195"/>
      <c r="G230" s="195"/>
      <c r="H230" s="195"/>
      <c r="I230" s="195"/>
      <c r="J230" s="195"/>
      <c r="K230" s="195"/>
      <c r="L230" s="195"/>
    </row>
    <row r="231" spans="1:12">
      <c r="A231" s="195"/>
      <c r="B231" s="195"/>
      <c r="C231" s="195"/>
      <c r="D231" s="195"/>
      <c r="E231" s="195"/>
      <c r="F231" s="195"/>
      <c r="G231" s="195"/>
      <c r="H231" s="195"/>
      <c r="I231" s="195"/>
      <c r="J231" s="195"/>
      <c r="K231" s="195"/>
      <c r="L231" s="195"/>
    </row>
    <row r="232" spans="1:12">
      <c r="A232" s="195"/>
      <c r="B232" s="195"/>
      <c r="C232" s="195"/>
      <c r="D232" s="195"/>
      <c r="E232" s="195"/>
      <c r="F232" s="195"/>
      <c r="G232" s="195"/>
      <c r="H232" s="195"/>
      <c r="I232" s="195"/>
      <c r="J232" s="195"/>
      <c r="K232" s="195"/>
      <c r="L232" s="195"/>
    </row>
    <row r="233" spans="1:12">
      <c r="A233" s="195"/>
      <c r="B233" s="195"/>
      <c r="C233" s="195"/>
      <c r="D233" s="195"/>
      <c r="E233" s="195"/>
      <c r="F233" s="195"/>
      <c r="G233" s="195"/>
      <c r="H233" s="195"/>
      <c r="I233" s="195"/>
      <c r="J233" s="195"/>
      <c r="K233" s="195"/>
      <c r="L233" s="195"/>
    </row>
    <row r="234" spans="1:12">
      <c r="A234" s="195"/>
      <c r="B234" s="195"/>
      <c r="C234" s="195"/>
      <c r="D234" s="195"/>
      <c r="E234" s="195"/>
      <c r="F234" s="195"/>
      <c r="G234" s="195"/>
      <c r="H234" s="195"/>
      <c r="I234" s="195"/>
      <c r="J234" s="195"/>
      <c r="K234" s="195"/>
      <c r="L234" s="195"/>
    </row>
    <row r="235" spans="1:12">
      <c r="A235" s="195"/>
      <c r="B235" s="195"/>
      <c r="C235" s="195"/>
      <c r="D235" s="195"/>
      <c r="E235" s="195"/>
      <c r="F235" s="195"/>
      <c r="G235" s="195"/>
      <c r="H235" s="195"/>
      <c r="I235" s="195"/>
      <c r="J235" s="195"/>
      <c r="K235" s="195"/>
      <c r="L235" s="195"/>
    </row>
    <row r="236" spans="1:12">
      <c r="A236" s="195"/>
      <c r="B236" s="195"/>
      <c r="C236" s="195"/>
      <c r="D236" s="195"/>
      <c r="E236" s="195"/>
      <c r="F236" s="195"/>
      <c r="G236" s="195"/>
      <c r="H236" s="195"/>
      <c r="I236" s="195"/>
      <c r="J236" s="195"/>
      <c r="K236" s="195"/>
      <c r="L236" s="195"/>
    </row>
    <row r="237" spans="1:12">
      <c r="A237" s="195"/>
      <c r="B237" s="195"/>
      <c r="C237" s="195"/>
      <c r="D237" s="195"/>
      <c r="E237" s="195"/>
      <c r="F237" s="195"/>
      <c r="G237" s="195"/>
      <c r="H237" s="195"/>
      <c r="I237" s="195"/>
      <c r="J237" s="195"/>
      <c r="K237" s="195"/>
      <c r="L237" s="195"/>
    </row>
    <row r="238" spans="1:12">
      <c r="A238" s="195"/>
      <c r="B238" s="195"/>
      <c r="C238" s="195"/>
      <c r="D238" s="195"/>
      <c r="E238" s="195"/>
      <c r="F238" s="195"/>
      <c r="G238" s="195"/>
      <c r="H238" s="195"/>
      <c r="I238" s="195"/>
      <c r="J238" s="195"/>
      <c r="K238" s="195"/>
      <c r="L238" s="195"/>
    </row>
    <row r="239" spans="1:12">
      <c r="A239" s="195"/>
      <c r="B239" s="195"/>
      <c r="C239" s="195"/>
      <c r="D239" s="195"/>
      <c r="E239" s="195"/>
      <c r="F239" s="195"/>
      <c r="G239" s="195"/>
      <c r="H239" s="195"/>
      <c r="I239" s="195"/>
      <c r="J239" s="195"/>
      <c r="K239" s="195"/>
      <c r="L239" s="195"/>
    </row>
    <row r="240" spans="1:12">
      <c r="A240" s="195"/>
      <c r="B240" s="195"/>
      <c r="C240" s="195"/>
      <c r="D240" s="195"/>
      <c r="E240" s="195"/>
      <c r="F240" s="195"/>
      <c r="G240" s="195"/>
      <c r="H240" s="195"/>
      <c r="I240" s="195"/>
      <c r="J240" s="195"/>
      <c r="K240" s="195"/>
      <c r="L240" s="195"/>
    </row>
    <row r="241" spans="1:12">
      <c r="A241" s="195"/>
      <c r="B241" s="195"/>
      <c r="C241" s="195"/>
      <c r="D241" s="195"/>
      <c r="E241" s="195"/>
      <c r="F241" s="195"/>
      <c r="G241" s="195"/>
      <c r="H241" s="195"/>
      <c r="I241" s="195"/>
      <c r="J241" s="195"/>
      <c r="K241" s="195"/>
      <c r="L241" s="195"/>
    </row>
    <row r="242" spans="1:12">
      <c r="A242" s="195"/>
      <c r="B242" s="195"/>
      <c r="C242" s="195"/>
      <c r="D242" s="195"/>
      <c r="E242" s="195"/>
      <c r="F242" s="195"/>
      <c r="G242" s="195"/>
      <c r="H242" s="195"/>
      <c r="I242" s="195"/>
      <c r="J242" s="195"/>
      <c r="K242" s="195"/>
      <c r="L242" s="195"/>
    </row>
    <row r="243" spans="1:12">
      <c r="A243" s="195"/>
      <c r="B243" s="195"/>
      <c r="C243" s="195"/>
      <c r="D243" s="195"/>
      <c r="E243" s="195"/>
      <c r="F243" s="195"/>
      <c r="G243" s="195"/>
      <c r="H243" s="195"/>
      <c r="I243" s="195"/>
      <c r="J243" s="195"/>
      <c r="K243" s="195"/>
      <c r="L243" s="195"/>
    </row>
    <row r="244" spans="1:12">
      <c r="A244" s="195"/>
      <c r="B244" s="195"/>
      <c r="C244" s="195"/>
      <c r="D244" s="195"/>
      <c r="E244" s="195"/>
      <c r="F244" s="195"/>
      <c r="G244" s="195"/>
      <c r="H244" s="195"/>
      <c r="I244" s="195"/>
      <c r="J244" s="195"/>
      <c r="K244" s="195"/>
      <c r="L244" s="195"/>
    </row>
    <row r="245" spans="1:12">
      <c r="A245" s="195"/>
      <c r="B245" s="195"/>
      <c r="C245" s="195"/>
      <c r="D245" s="195"/>
      <c r="E245" s="195"/>
      <c r="F245" s="195"/>
      <c r="G245" s="195"/>
      <c r="H245" s="195"/>
      <c r="I245" s="195"/>
      <c r="J245" s="195"/>
      <c r="K245" s="195"/>
      <c r="L245" s="195"/>
    </row>
    <row r="246" spans="1:12">
      <c r="A246" s="195"/>
      <c r="B246" s="195"/>
      <c r="C246" s="195"/>
      <c r="D246" s="195"/>
      <c r="E246" s="195"/>
      <c r="F246" s="195"/>
      <c r="G246" s="195"/>
      <c r="H246" s="195"/>
      <c r="I246" s="195"/>
      <c r="J246" s="195"/>
      <c r="K246" s="195"/>
      <c r="L246" s="195"/>
    </row>
    <row r="247" spans="1:12">
      <c r="A247" s="195"/>
      <c r="B247" s="195"/>
      <c r="C247" s="195"/>
      <c r="D247" s="195"/>
      <c r="E247" s="195"/>
      <c r="F247" s="195"/>
      <c r="G247" s="195"/>
      <c r="H247" s="195"/>
      <c r="I247" s="195"/>
      <c r="J247" s="195"/>
      <c r="K247" s="195"/>
      <c r="L247" s="195"/>
    </row>
    <row r="248" spans="1:12">
      <c r="A248" s="195"/>
      <c r="B248" s="195"/>
      <c r="C248" s="195"/>
      <c r="D248" s="195"/>
      <c r="E248" s="195"/>
      <c r="F248" s="195"/>
      <c r="G248" s="195"/>
      <c r="H248" s="195"/>
      <c r="I248" s="195"/>
      <c r="J248" s="195"/>
      <c r="K248" s="195"/>
      <c r="L248" s="195"/>
    </row>
    <row r="249" spans="1:12">
      <c r="A249" s="195"/>
      <c r="B249" s="195"/>
      <c r="C249" s="195"/>
      <c r="D249" s="195"/>
      <c r="E249" s="195"/>
      <c r="F249" s="195"/>
      <c r="G249" s="195"/>
      <c r="H249" s="195"/>
      <c r="I249" s="195"/>
      <c r="J249" s="195"/>
      <c r="K249" s="195"/>
      <c r="L249" s="195"/>
    </row>
    <row r="250" spans="1:12">
      <c r="A250" s="195"/>
      <c r="B250" s="195"/>
      <c r="C250" s="195"/>
      <c r="D250" s="195"/>
      <c r="E250" s="195"/>
      <c r="F250" s="195"/>
      <c r="G250" s="195"/>
      <c r="H250" s="195"/>
      <c r="I250" s="195"/>
      <c r="J250" s="195"/>
      <c r="K250" s="195"/>
      <c r="L250" s="195"/>
    </row>
    <row r="251" spans="1:12">
      <c r="A251" s="195"/>
      <c r="B251" s="195"/>
      <c r="C251" s="195"/>
      <c r="D251" s="195"/>
      <c r="E251" s="195"/>
      <c r="F251" s="195"/>
      <c r="G251" s="195"/>
      <c r="H251" s="195"/>
      <c r="I251" s="195"/>
      <c r="J251" s="195"/>
      <c r="K251" s="195"/>
      <c r="L251" s="195"/>
    </row>
    <row r="252" spans="1:12">
      <c r="A252" s="195"/>
      <c r="B252" s="195"/>
      <c r="C252" s="195"/>
      <c r="D252" s="195"/>
      <c r="E252" s="195"/>
      <c r="F252" s="195"/>
      <c r="G252" s="195"/>
      <c r="H252" s="195"/>
      <c r="I252" s="195"/>
      <c r="J252" s="195"/>
      <c r="K252" s="195"/>
      <c r="L252" s="195"/>
    </row>
    <row r="253" spans="1:12">
      <c r="A253" s="195"/>
      <c r="B253" s="195"/>
      <c r="C253" s="195"/>
      <c r="D253" s="195"/>
      <c r="E253" s="195"/>
      <c r="F253" s="195"/>
      <c r="G253" s="195"/>
      <c r="H253" s="195"/>
      <c r="I253" s="195"/>
      <c r="J253" s="195"/>
      <c r="K253" s="195"/>
      <c r="L253" s="195"/>
    </row>
    <row r="254" spans="1:12">
      <c r="A254" s="195"/>
      <c r="B254" s="195"/>
      <c r="C254" s="195"/>
      <c r="D254" s="195"/>
      <c r="E254" s="195"/>
      <c r="F254" s="195"/>
      <c r="G254" s="195"/>
      <c r="H254" s="195"/>
      <c r="I254" s="195"/>
      <c r="J254" s="195"/>
      <c r="K254" s="195"/>
      <c r="L254" s="195"/>
    </row>
    <row r="255" spans="1:12">
      <c r="A255" s="195"/>
      <c r="B255" s="195"/>
      <c r="C255" s="195"/>
      <c r="D255" s="195"/>
      <c r="E255" s="195"/>
      <c r="F255" s="195"/>
      <c r="G255" s="195"/>
      <c r="H255" s="195"/>
      <c r="I255" s="195"/>
      <c r="J255" s="195"/>
      <c r="K255" s="195"/>
      <c r="L255" s="195"/>
    </row>
    <row r="256" spans="1:12">
      <c r="A256" s="195"/>
      <c r="B256" s="195"/>
      <c r="C256" s="195"/>
      <c r="D256" s="195"/>
      <c r="E256" s="195"/>
      <c r="F256" s="195"/>
      <c r="G256" s="195"/>
      <c r="H256" s="195"/>
      <c r="I256" s="195"/>
      <c r="J256" s="195"/>
      <c r="K256" s="195"/>
      <c r="L256" s="195"/>
    </row>
    <row r="257" spans="1:12">
      <c r="A257" s="195"/>
      <c r="B257" s="195"/>
      <c r="C257" s="195"/>
      <c r="D257" s="195"/>
      <c r="E257" s="195"/>
      <c r="F257" s="195"/>
      <c r="G257" s="195"/>
      <c r="H257" s="195"/>
      <c r="I257" s="195"/>
      <c r="J257" s="195"/>
      <c r="K257" s="195"/>
      <c r="L257" s="195"/>
    </row>
    <row r="258" spans="1:12">
      <c r="A258" s="195"/>
      <c r="B258" s="195"/>
      <c r="C258" s="195"/>
      <c r="D258" s="195"/>
      <c r="E258" s="195"/>
      <c r="F258" s="195"/>
      <c r="G258" s="195"/>
      <c r="H258" s="195"/>
      <c r="I258" s="195"/>
      <c r="J258" s="195"/>
      <c r="K258" s="195"/>
      <c r="L258" s="195"/>
    </row>
    <row r="259" spans="1:12">
      <c r="A259" s="195"/>
      <c r="B259" s="195"/>
      <c r="C259" s="195"/>
      <c r="D259" s="195"/>
      <c r="E259" s="195"/>
      <c r="F259" s="195"/>
      <c r="G259" s="195"/>
      <c r="H259" s="195"/>
      <c r="I259" s="195"/>
      <c r="J259" s="195"/>
      <c r="K259" s="195"/>
      <c r="L259" s="195"/>
    </row>
    <row r="260" spans="1:12">
      <c r="A260" s="195"/>
      <c r="B260" s="195"/>
      <c r="C260" s="195"/>
      <c r="D260" s="195"/>
      <c r="E260" s="195"/>
      <c r="F260" s="195"/>
      <c r="G260" s="195"/>
      <c r="H260" s="195"/>
      <c r="I260" s="195"/>
      <c r="J260" s="195"/>
      <c r="K260" s="195"/>
      <c r="L260" s="195"/>
    </row>
    <row r="261" spans="1:12">
      <c r="A261" s="195"/>
      <c r="B261" s="195"/>
      <c r="C261" s="195"/>
      <c r="D261" s="195"/>
      <c r="E261" s="195"/>
      <c r="F261" s="195"/>
      <c r="G261" s="195"/>
      <c r="H261" s="195"/>
      <c r="I261" s="195"/>
      <c r="J261" s="195"/>
      <c r="K261" s="195"/>
      <c r="L261" s="195"/>
    </row>
    <row r="262" spans="1:12">
      <c r="A262" s="195"/>
      <c r="B262" s="195"/>
      <c r="C262" s="195"/>
      <c r="D262" s="195"/>
      <c r="E262" s="195"/>
      <c r="F262" s="195"/>
      <c r="G262" s="195"/>
      <c r="H262" s="195"/>
      <c r="I262" s="195"/>
      <c r="J262" s="195"/>
      <c r="K262" s="195"/>
      <c r="L262" s="195"/>
    </row>
    <row r="263" spans="1:12">
      <c r="A263" s="195"/>
      <c r="B263" s="195"/>
      <c r="C263" s="195"/>
      <c r="D263" s="195"/>
      <c r="E263" s="195"/>
      <c r="F263" s="195"/>
      <c r="G263" s="195"/>
      <c r="H263" s="195"/>
      <c r="I263" s="195"/>
      <c r="J263" s="195"/>
      <c r="K263" s="195"/>
      <c r="L263" s="195"/>
    </row>
    <row r="264" spans="1:12">
      <c r="A264" s="195"/>
      <c r="B264" s="195"/>
      <c r="C264" s="195"/>
      <c r="D264" s="195"/>
      <c r="E264" s="195"/>
      <c r="F264" s="195"/>
      <c r="G264" s="195"/>
      <c r="H264" s="195"/>
      <c r="I264" s="195"/>
      <c r="J264" s="195"/>
      <c r="K264" s="195"/>
      <c r="L264" s="195"/>
    </row>
    <row r="265" spans="1:12">
      <c r="A265" s="195"/>
      <c r="B265" s="195"/>
      <c r="C265" s="195"/>
      <c r="D265" s="195"/>
      <c r="E265" s="195"/>
      <c r="F265" s="195"/>
      <c r="G265" s="195"/>
      <c r="H265" s="195"/>
      <c r="I265" s="195"/>
      <c r="J265" s="195"/>
      <c r="K265" s="195"/>
      <c r="L265" s="195"/>
    </row>
    <row r="266" spans="1:12">
      <c r="A266" s="195"/>
      <c r="B266" s="195"/>
      <c r="C266" s="195"/>
      <c r="D266" s="195"/>
      <c r="E266" s="195"/>
      <c r="F266" s="195"/>
      <c r="G266" s="195"/>
      <c r="H266" s="195"/>
      <c r="I266" s="195"/>
      <c r="J266" s="195"/>
      <c r="K266" s="195"/>
      <c r="L266" s="195"/>
    </row>
    <row r="267" spans="1:12">
      <c r="A267" s="195"/>
      <c r="B267" s="195"/>
      <c r="C267" s="195"/>
      <c r="D267" s="195"/>
      <c r="E267" s="195"/>
      <c r="F267" s="195"/>
      <c r="G267" s="195"/>
      <c r="H267" s="195"/>
      <c r="I267" s="195"/>
      <c r="J267" s="195"/>
      <c r="K267" s="195"/>
      <c r="L267" s="195"/>
    </row>
    <row r="268" spans="1:12">
      <c r="A268" s="195"/>
      <c r="B268" s="195"/>
      <c r="C268" s="195"/>
      <c r="D268" s="195"/>
      <c r="E268" s="195"/>
      <c r="F268" s="195"/>
      <c r="G268" s="195"/>
      <c r="H268" s="195"/>
      <c r="I268" s="195"/>
      <c r="J268" s="195"/>
      <c r="K268" s="195"/>
      <c r="L268" s="195"/>
    </row>
    <row r="269" spans="1:12">
      <c r="A269" s="195"/>
      <c r="B269" s="195"/>
      <c r="C269" s="195"/>
      <c r="D269" s="195"/>
      <c r="E269" s="195"/>
      <c r="F269" s="195"/>
      <c r="G269" s="195"/>
      <c r="H269" s="195"/>
      <c r="I269" s="195"/>
      <c r="J269" s="195"/>
      <c r="K269" s="195"/>
      <c r="L269" s="195"/>
    </row>
    <row r="270" spans="1:12">
      <c r="A270" s="195"/>
      <c r="B270" s="195"/>
      <c r="C270" s="195"/>
      <c r="D270" s="195"/>
      <c r="E270" s="195"/>
      <c r="F270" s="195"/>
      <c r="G270" s="195"/>
      <c r="H270" s="195"/>
      <c r="I270" s="195"/>
      <c r="J270" s="195"/>
      <c r="K270" s="195"/>
      <c r="L270" s="195"/>
    </row>
    <row r="271" spans="1:12">
      <c r="A271" s="195"/>
      <c r="B271" s="195"/>
      <c r="C271" s="195"/>
      <c r="D271" s="195"/>
      <c r="E271" s="195"/>
      <c r="F271" s="195"/>
      <c r="G271" s="195"/>
      <c r="H271" s="195"/>
      <c r="I271" s="195"/>
      <c r="J271" s="195"/>
      <c r="K271" s="195"/>
      <c r="L271" s="195"/>
    </row>
    <row r="272" spans="1:12">
      <c r="A272" s="195"/>
      <c r="B272" s="195"/>
      <c r="C272" s="195"/>
      <c r="D272" s="195"/>
      <c r="E272" s="195"/>
      <c r="F272" s="195"/>
      <c r="G272" s="195"/>
      <c r="H272" s="195"/>
      <c r="I272" s="195"/>
      <c r="J272" s="195"/>
      <c r="K272" s="195"/>
      <c r="L272" s="195"/>
    </row>
    <row r="273" spans="1:12">
      <c r="A273" s="195"/>
      <c r="B273" s="195"/>
      <c r="C273" s="195"/>
      <c r="D273" s="195"/>
      <c r="E273" s="195"/>
      <c r="F273" s="195"/>
      <c r="G273" s="195"/>
      <c r="H273" s="195"/>
      <c r="I273" s="195"/>
      <c r="J273" s="195"/>
      <c r="K273" s="195"/>
      <c r="L273" s="195"/>
    </row>
    <row r="274" spans="1:12">
      <c r="A274" s="195"/>
      <c r="B274" s="195"/>
      <c r="C274" s="195"/>
      <c r="D274" s="195"/>
      <c r="E274" s="195"/>
      <c r="F274" s="195"/>
      <c r="G274" s="195"/>
      <c r="H274" s="195"/>
      <c r="I274" s="195"/>
      <c r="J274" s="195"/>
      <c r="K274" s="195"/>
      <c r="L274" s="195"/>
    </row>
    <row r="275" spans="1:12">
      <c r="A275" s="195"/>
      <c r="B275" s="195"/>
      <c r="C275" s="195"/>
      <c r="D275" s="195"/>
      <c r="E275" s="195"/>
      <c r="F275" s="195"/>
      <c r="G275" s="195"/>
      <c r="H275" s="195"/>
      <c r="I275" s="195"/>
      <c r="J275" s="195"/>
      <c r="K275" s="195"/>
      <c r="L275" s="195"/>
    </row>
    <row r="276" spans="1:12">
      <c r="A276" s="195"/>
      <c r="B276" s="195"/>
      <c r="C276" s="195"/>
      <c r="D276" s="195"/>
      <c r="E276" s="195"/>
      <c r="F276" s="195"/>
      <c r="G276" s="195"/>
      <c r="H276" s="195"/>
      <c r="I276" s="195"/>
      <c r="J276" s="195"/>
      <c r="K276" s="195"/>
      <c r="L276" s="195"/>
    </row>
    <row r="277" spans="1:12">
      <c r="A277" s="195"/>
      <c r="B277" s="195"/>
      <c r="C277" s="195"/>
      <c r="D277" s="195"/>
      <c r="E277" s="195"/>
      <c r="F277" s="195"/>
      <c r="G277" s="195"/>
      <c r="H277" s="195"/>
      <c r="I277" s="195"/>
      <c r="J277" s="195"/>
      <c r="K277" s="195"/>
      <c r="L277" s="195"/>
    </row>
    <row r="278" spans="1:12">
      <c r="A278" s="195"/>
      <c r="B278" s="195"/>
      <c r="C278" s="195"/>
      <c r="D278" s="195"/>
      <c r="E278" s="195"/>
      <c r="F278" s="195"/>
      <c r="G278" s="195"/>
      <c r="H278" s="195"/>
      <c r="I278" s="195"/>
      <c r="J278" s="195"/>
      <c r="K278" s="195"/>
      <c r="L278" s="195"/>
    </row>
    <row r="279" spans="1:12">
      <c r="A279" s="195"/>
      <c r="B279" s="195"/>
      <c r="C279" s="195"/>
      <c r="D279" s="195"/>
      <c r="E279" s="195"/>
      <c r="F279" s="195"/>
      <c r="G279" s="195"/>
      <c r="H279" s="195"/>
      <c r="I279" s="195"/>
      <c r="J279" s="195"/>
      <c r="K279" s="195"/>
      <c r="L279" s="195"/>
    </row>
    <row r="280" spans="1:12">
      <c r="A280" s="195"/>
      <c r="B280" s="195"/>
      <c r="C280" s="195"/>
      <c r="D280" s="195"/>
      <c r="E280" s="195"/>
      <c r="F280" s="195"/>
      <c r="G280" s="195"/>
      <c r="H280" s="195"/>
      <c r="I280" s="195"/>
      <c r="J280" s="195"/>
      <c r="K280" s="195"/>
      <c r="L280" s="195"/>
    </row>
    <row r="281" spans="1:12">
      <c r="A281" s="195"/>
      <c r="B281" s="195"/>
      <c r="C281" s="195"/>
      <c r="D281" s="195"/>
      <c r="E281" s="195"/>
      <c r="F281" s="195"/>
      <c r="G281" s="195"/>
      <c r="H281" s="195"/>
      <c r="I281" s="195"/>
      <c r="J281" s="195"/>
      <c r="K281" s="195"/>
      <c r="L281" s="195"/>
    </row>
    <row r="282" spans="1:12">
      <c r="A282" s="195"/>
      <c r="B282" s="195"/>
      <c r="C282" s="195"/>
      <c r="D282" s="195"/>
      <c r="E282" s="195"/>
      <c r="F282" s="195"/>
      <c r="G282" s="195"/>
      <c r="H282" s="195"/>
      <c r="I282" s="195"/>
      <c r="J282" s="195"/>
      <c r="K282" s="195"/>
      <c r="L282" s="195"/>
    </row>
    <row r="283" spans="1:12">
      <c r="A283" s="195"/>
      <c r="B283" s="195"/>
      <c r="C283" s="195"/>
      <c r="D283" s="195"/>
      <c r="E283" s="195"/>
      <c r="F283" s="195"/>
      <c r="G283" s="195"/>
      <c r="H283" s="195"/>
      <c r="I283" s="195"/>
      <c r="J283" s="195"/>
      <c r="K283" s="195"/>
      <c r="L283" s="195"/>
    </row>
    <row r="284" spans="1:12">
      <c r="A284" s="195"/>
      <c r="B284" s="195"/>
      <c r="C284" s="195"/>
      <c r="D284" s="195"/>
      <c r="E284" s="195"/>
      <c r="F284" s="195"/>
      <c r="G284" s="195"/>
      <c r="H284" s="195"/>
      <c r="I284" s="195"/>
      <c r="J284" s="195"/>
      <c r="K284" s="195"/>
      <c r="L284" s="195"/>
    </row>
    <row r="285" spans="1:12">
      <c r="A285" s="195"/>
      <c r="B285" s="195"/>
      <c r="C285" s="195"/>
      <c r="D285" s="195"/>
      <c r="E285" s="195"/>
      <c r="F285" s="195"/>
      <c r="G285" s="195"/>
      <c r="H285" s="195"/>
      <c r="I285" s="195"/>
      <c r="J285" s="195"/>
      <c r="K285" s="195"/>
      <c r="L285" s="195"/>
    </row>
    <row r="286" spans="1:12">
      <c r="A286" s="195"/>
      <c r="B286" s="195"/>
      <c r="C286" s="195"/>
      <c r="D286" s="195"/>
      <c r="E286" s="195"/>
      <c r="F286" s="195"/>
      <c r="G286" s="195"/>
      <c r="H286" s="195"/>
      <c r="I286" s="195"/>
      <c r="J286" s="195"/>
      <c r="K286" s="195"/>
      <c r="L286" s="195"/>
    </row>
    <row r="287" spans="1:12">
      <c r="A287" s="195"/>
      <c r="B287" s="195"/>
      <c r="C287" s="195"/>
      <c r="D287" s="195"/>
      <c r="E287" s="195"/>
      <c r="F287" s="195"/>
      <c r="G287" s="195"/>
      <c r="H287" s="195"/>
      <c r="I287" s="195"/>
      <c r="J287" s="195"/>
      <c r="K287" s="195"/>
      <c r="L287" s="195"/>
    </row>
    <row r="288" spans="1:12">
      <c r="A288" s="195"/>
      <c r="B288" s="195"/>
      <c r="C288" s="195"/>
      <c r="D288" s="195"/>
      <c r="E288" s="195"/>
      <c r="F288" s="195"/>
      <c r="G288" s="195"/>
      <c r="H288" s="195"/>
      <c r="I288" s="195"/>
      <c r="J288" s="195"/>
      <c r="K288" s="195"/>
      <c r="L288" s="195"/>
    </row>
    <row r="289" spans="1:12">
      <c r="A289" s="195"/>
      <c r="B289" s="195"/>
      <c r="C289" s="195"/>
      <c r="D289" s="195"/>
      <c r="E289" s="195"/>
      <c r="F289" s="195"/>
      <c r="G289" s="195"/>
      <c r="H289" s="195"/>
      <c r="I289" s="195"/>
      <c r="J289" s="195"/>
      <c r="K289" s="195"/>
      <c r="L289" s="195"/>
    </row>
    <row r="290" spans="1:12">
      <c r="A290" s="195"/>
      <c r="B290" s="195"/>
      <c r="C290" s="195"/>
      <c r="D290" s="195"/>
      <c r="E290" s="195"/>
      <c r="F290" s="195"/>
      <c r="G290" s="195"/>
      <c r="H290" s="195"/>
      <c r="I290" s="195"/>
      <c r="J290" s="195"/>
      <c r="K290" s="195"/>
      <c r="L290" s="195"/>
    </row>
    <row r="291" spans="1:12">
      <c r="A291" s="195"/>
      <c r="B291" s="195"/>
      <c r="C291" s="195"/>
      <c r="D291" s="195"/>
      <c r="E291" s="195"/>
      <c r="F291" s="195"/>
      <c r="G291" s="195"/>
      <c r="H291" s="195"/>
      <c r="I291" s="195"/>
      <c r="J291" s="195"/>
      <c r="K291" s="195"/>
      <c r="L291" s="195"/>
    </row>
    <row r="292" spans="1:12">
      <c r="A292" s="195"/>
      <c r="B292" s="195"/>
      <c r="C292" s="195"/>
      <c r="D292" s="195"/>
      <c r="E292" s="195"/>
      <c r="F292" s="195"/>
      <c r="G292" s="195"/>
      <c r="H292" s="195"/>
      <c r="I292" s="195"/>
      <c r="J292" s="195"/>
      <c r="K292" s="195"/>
      <c r="L292" s="195"/>
    </row>
    <row r="293" spans="1:12">
      <c r="A293" s="195"/>
      <c r="B293" s="195"/>
      <c r="C293" s="195"/>
      <c r="D293" s="195"/>
      <c r="E293" s="195"/>
      <c r="F293" s="195"/>
      <c r="G293" s="195"/>
      <c r="H293" s="195"/>
      <c r="I293" s="195"/>
      <c r="J293" s="195"/>
      <c r="K293" s="195"/>
      <c r="L293" s="195"/>
    </row>
    <row r="294" spans="1:12">
      <c r="A294" s="195"/>
      <c r="B294" s="195"/>
      <c r="C294" s="195"/>
      <c r="D294" s="195"/>
      <c r="E294" s="195"/>
      <c r="F294" s="195"/>
      <c r="G294" s="195"/>
      <c r="H294" s="195"/>
      <c r="I294" s="195"/>
      <c r="J294" s="195"/>
      <c r="K294" s="195"/>
      <c r="L294" s="195"/>
    </row>
    <row r="295" spans="1:12">
      <c r="A295" s="195"/>
      <c r="B295" s="195"/>
      <c r="C295" s="195"/>
      <c r="D295" s="195"/>
      <c r="E295" s="195"/>
      <c r="F295" s="195"/>
      <c r="G295" s="195"/>
      <c r="H295" s="195"/>
      <c r="I295" s="195"/>
      <c r="J295" s="195"/>
      <c r="K295" s="195"/>
      <c r="L295" s="195"/>
    </row>
    <row r="296" spans="1:12">
      <c r="A296" s="195"/>
      <c r="B296" s="195"/>
      <c r="C296" s="195"/>
      <c r="D296" s="195"/>
      <c r="E296" s="195"/>
      <c r="F296" s="195"/>
      <c r="G296" s="195"/>
      <c r="H296" s="195"/>
      <c r="I296" s="195"/>
      <c r="J296" s="195"/>
      <c r="K296" s="195"/>
      <c r="L296" s="195"/>
    </row>
    <row r="297" spans="1:12">
      <c r="A297" s="195"/>
      <c r="B297" s="195"/>
      <c r="C297" s="195"/>
      <c r="D297" s="195"/>
      <c r="E297" s="195"/>
      <c r="F297" s="195"/>
      <c r="G297" s="195"/>
      <c r="H297" s="195"/>
      <c r="I297" s="195"/>
      <c r="J297" s="195"/>
      <c r="K297" s="195"/>
      <c r="L297" s="195"/>
    </row>
    <row r="298" spans="1:12">
      <c r="A298" s="195"/>
      <c r="B298" s="195"/>
      <c r="C298" s="195"/>
      <c r="D298" s="195"/>
      <c r="E298" s="195"/>
      <c r="F298" s="195"/>
      <c r="G298" s="195"/>
      <c r="H298" s="195"/>
      <c r="I298" s="195"/>
      <c r="J298" s="195"/>
      <c r="K298" s="195"/>
      <c r="L298" s="195"/>
    </row>
    <row r="299" spans="1:12">
      <c r="A299" s="195"/>
      <c r="B299" s="195"/>
      <c r="C299" s="195"/>
      <c r="D299" s="195"/>
      <c r="E299" s="195"/>
      <c r="F299" s="195"/>
      <c r="G299" s="195"/>
      <c r="H299" s="195"/>
      <c r="I299" s="195"/>
      <c r="J299" s="195"/>
      <c r="K299" s="195"/>
      <c r="L299" s="195"/>
    </row>
    <row r="300" spans="1:12">
      <c r="A300" s="195"/>
      <c r="B300" s="195"/>
      <c r="C300" s="195"/>
      <c r="D300" s="195"/>
      <c r="E300" s="195"/>
      <c r="F300" s="195"/>
      <c r="G300" s="195"/>
      <c r="H300" s="195"/>
      <c r="I300" s="195"/>
      <c r="J300" s="195"/>
      <c r="K300" s="195"/>
      <c r="L300" s="195"/>
    </row>
    <row r="301" spans="1:12">
      <c r="A301" s="195"/>
      <c r="B301" s="195"/>
      <c r="C301" s="195"/>
      <c r="D301" s="195"/>
      <c r="E301" s="195"/>
      <c r="F301" s="195"/>
      <c r="G301" s="195"/>
      <c r="H301" s="195"/>
      <c r="I301" s="195"/>
      <c r="J301" s="195"/>
      <c r="K301" s="195"/>
      <c r="L301" s="195"/>
    </row>
    <row r="302" spans="1:12">
      <c r="A302" s="195"/>
      <c r="B302" s="195"/>
      <c r="C302" s="195"/>
      <c r="D302" s="195"/>
      <c r="E302" s="195"/>
      <c r="F302" s="195"/>
      <c r="G302" s="195"/>
      <c r="H302" s="195"/>
      <c r="I302" s="195"/>
      <c r="J302" s="195"/>
      <c r="K302" s="195"/>
      <c r="L302" s="195"/>
    </row>
    <row r="303" spans="1:12">
      <c r="A303" s="195"/>
      <c r="B303" s="195"/>
      <c r="C303" s="195"/>
      <c r="D303" s="195"/>
      <c r="E303" s="195"/>
      <c r="F303" s="195"/>
      <c r="G303" s="195"/>
      <c r="H303" s="195"/>
      <c r="I303" s="195"/>
      <c r="J303" s="195"/>
      <c r="K303" s="195"/>
      <c r="L303" s="195"/>
    </row>
    <row r="304" spans="1:12">
      <c r="A304" s="195"/>
      <c r="B304" s="195"/>
      <c r="C304" s="195"/>
      <c r="D304" s="195"/>
      <c r="E304" s="195"/>
      <c r="F304" s="195"/>
      <c r="G304" s="195"/>
      <c r="H304" s="195"/>
      <c r="I304" s="195"/>
      <c r="J304" s="195"/>
      <c r="K304" s="195"/>
      <c r="L304" s="195"/>
    </row>
    <row r="305" spans="1:12">
      <c r="A305" s="195"/>
      <c r="B305" s="195"/>
      <c r="C305" s="195"/>
      <c r="D305" s="195"/>
      <c r="E305" s="195"/>
      <c r="F305" s="195"/>
      <c r="G305" s="195"/>
      <c r="H305" s="195"/>
      <c r="I305" s="195"/>
      <c r="J305" s="195"/>
      <c r="K305" s="195"/>
      <c r="L305" s="195"/>
    </row>
    <row r="306" spans="1:12">
      <c r="A306" s="195"/>
      <c r="B306" s="195"/>
      <c r="C306" s="195"/>
      <c r="D306" s="195"/>
      <c r="E306" s="195"/>
      <c r="F306" s="195"/>
      <c r="G306" s="195"/>
      <c r="H306" s="195"/>
      <c r="I306" s="195"/>
      <c r="J306" s="195"/>
      <c r="K306" s="195"/>
      <c r="L306" s="195"/>
    </row>
    <row r="307" spans="1:12">
      <c r="A307" s="195"/>
      <c r="B307" s="195"/>
      <c r="C307" s="195"/>
      <c r="D307" s="195"/>
      <c r="E307" s="195"/>
      <c r="F307" s="195"/>
      <c r="G307" s="195"/>
      <c r="H307" s="195"/>
      <c r="I307" s="195"/>
      <c r="J307" s="195"/>
      <c r="K307" s="195"/>
      <c r="L307" s="195"/>
    </row>
    <row r="308" spans="1:12">
      <c r="A308" s="195"/>
      <c r="B308" s="195"/>
      <c r="C308" s="195"/>
      <c r="D308" s="195"/>
      <c r="E308" s="195"/>
      <c r="F308" s="195"/>
      <c r="G308" s="195"/>
      <c r="H308" s="195"/>
      <c r="I308" s="195"/>
      <c r="J308" s="195"/>
      <c r="K308" s="195"/>
      <c r="L308" s="195"/>
    </row>
    <row r="309" spans="1:12">
      <c r="A309" s="195"/>
      <c r="B309" s="195"/>
      <c r="C309" s="195"/>
      <c r="D309" s="195"/>
      <c r="E309" s="195"/>
      <c r="F309" s="195"/>
      <c r="G309" s="195"/>
      <c r="H309" s="195"/>
      <c r="I309" s="195"/>
      <c r="J309" s="195"/>
      <c r="K309" s="195"/>
      <c r="L309" s="195"/>
    </row>
    <row r="310" spans="1:12">
      <c r="A310" s="195"/>
      <c r="B310" s="195"/>
      <c r="C310" s="195"/>
      <c r="D310" s="195"/>
      <c r="E310" s="195"/>
      <c r="F310" s="195"/>
      <c r="G310" s="195"/>
      <c r="H310" s="195"/>
      <c r="I310" s="195"/>
      <c r="J310" s="195"/>
      <c r="K310" s="195"/>
      <c r="L310" s="195"/>
    </row>
    <row r="311" spans="1:12">
      <c r="A311" s="195"/>
      <c r="B311" s="195"/>
      <c r="C311" s="195"/>
      <c r="D311" s="195"/>
      <c r="E311" s="195"/>
      <c r="F311" s="195"/>
      <c r="G311" s="195"/>
      <c r="H311" s="195"/>
      <c r="I311" s="195"/>
      <c r="J311" s="195"/>
      <c r="K311" s="195"/>
      <c r="L311" s="195"/>
    </row>
    <row r="312" spans="1:12">
      <c r="A312" s="195"/>
      <c r="B312" s="195"/>
      <c r="C312" s="195"/>
      <c r="D312" s="195"/>
      <c r="E312" s="195"/>
      <c r="F312" s="195"/>
      <c r="G312" s="195"/>
      <c r="H312" s="195"/>
      <c r="I312" s="195"/>
      <c r="J312" s="195"/>
      <c r="K312" s="195"/>
      <c r="L312" s="195"/>
    </row>
    <row r="313" spans="1:12">
      <c r="A313" s="195"/>
      <c r="B313" s="195"/>
      <c r="C313" s="195"/>
      <c r="D313" s="195"/>
      <c r="E313" s="195"/>
      <c r="F313" s="195"/>
      <c r="G313" s="195"/>
      <c r="H313" s="195"/>
      <c r="I313" s="195"/>
      <c r="J313" s="195"/>
      <c r="K313" s="195"/>
      <c r="L313" s="195"/>
    </row>
    <row r="314" spans="1:12">
      <c r="A314" s="195"/>
      <c r="B314" s="195"/>
      <c r="C314" s="195"/>
      <c r="D314" s="195"/>
      <c r="E314" s="195"/>
      <c r="F314" s="195"/>
      <c r="G314" s="195"/>
      <c r="H314" s="195"/>
      <c r="I314" s="195"/>
      <c r="J314" s="195"/>
      <c r="K314" s="195"/>
      <c r="L314" s="195"/>
    </row>
    <row r="315" spans="1:12">
      <c r="A315" s="195"/>
      <c r="B315" s="195"/>
      <c r="C315" s="195"/>
      <c r="D315" s="195"/>
      <c r="E315" s="195"/>
      <c r="F315" s="195"/>
      <c r="G315" s="195"/>
      <c r="H315" s="195"/>
      <c r="I315" s="195"/>
      <c r="J315" s="195"/>
      <c r="K315" s="195"/>
      <c r="L315" s="195"/>
    </row>
    <row r="316" spans="1:12">
      <c r="A316" s="195"/>
      <c r="B316" s="195"/>
      <c r="C316" s="195"/>
      <c r="D316" s="195"/>
      <c r="E316" s="195"/>
      <c r="F316" s="195"/>
      <c r="G316" s="195"/>
      <c r="H316" s="195"/>
      <c r="I316" s="195"/>
      <c r="J316" s="195"/>
      <c r="K316" s="195"/>
      <c r="L316" s="195"/>
    </row>
    <row r="317" spans="1:12">
      <c r="A317" s="195"/>
      <c r="B317" s="195"/>
      <c r="C317" s="195"/>
      <c r="D317" s="195"/>
      <c r="E317" s="195"/>
      <c r="F317" s="195"/>
      <c r="G317" s="195"/>
      <c r="H317" s="195"/>
      <c r="I317" s="195"/>
      <c r="J317" s="195"/>
      <c r="K317" s="195"/>
      <c r="L317" s="195"/>
    </row>
    <row r="318" spans="1:12">
      <c r="A318" s="195"/>
      <c r="B318" s="195"/>
      <c r="C318" s="195"/>
      <c r="D318" s="195"/>
      <c r="E318" s="195"/>
      <c r="F318" s="195"/>
      <c r="G318" s="195"/>
      <c r="H318" s="195"/>
      <c r="I318" s="195"/>
      <c r="J318" s="195"/>
      <c r="K318" s="195"/>
      <c r="L318" s="195"/>
    </row>
    <row r="319" spans="1:12">
      <c r="A319" s="195"/>
      <c r="B319" s="195"/>
      <c r="C319" s="195"/>
      <c r="D319" s="195"/>
      <c r="E319" s="195"/>
      <c r="F319" s="195"/>
      <c r="G319" s="195"/>
      <c r="H319" s="195"/>
      <c r="I319" s="195"/>
      <c r="J319" s="195"/>
      <c r="K319" s="195"/>
      <c r="L319" s="195"/>
    </row>
    <row r="320" spans="1:12">
      <c r="A320" s="195"/>
      <c r="B320" s="195"/>
      <c r="C320" s="195"/>
      <c r="D320" s="195"/>
      <c r="E320" s="195"/>
      <c r="F320" s="195"/>
      <c r="G320" s="195"/>
      <c r="H320" s="195"/>
      <c r="I320" s="195"/>
      <c r="J320" s="195"/>
      <c r="K320" s="195"/>
      <c r="L320" s="195"/>
    </row>
    <row r="321" spans="1:12">
      <c r="A321" s="195"/>
      <c r="B321" s="195"/>
      <c r="C321" s="195"/>
      <c r="D321" s="195"/>
      <c r="E321" s="195"/>
      <c r="F321" s="195"/>
      <c r="G321" s="195"/>
      <c r="H321" s="195"/>
      <c r="I321" s="195"/>
      <c r="J321" s="195"/>
      <c r="K321" s="195"/>
      <c r="L321" s="195"/>
    </row>
    <row r="322" spans="1:12">
      <c r="A322" s="195"/>
      <c r="B322" s="195"/>
      <c r="C322" s="195"/>
      <c r="D322" s="195"/>
      <c r="E322" s="195"/>
      <c r="F322" s="195"/>
      <c r="G322" s="195"/>
      <c r="H322" s="195"/>
      <c r="I322" s="195"/>
      <c r="J322" s="195"/>
      <c r="K322" s="195"/>
      <c r="L322" s="195"/>
    </row>
    <row r="323" spans="1:12">
      <c r="A323" s="195"/>
      <c r="B323" s="195"/>
      <c r="C323" s="195"/>
      <c r="D323" s="195"/>
      <c r="E323" s="195"/>
      <c r="F323" s="195"/>
      <c r="G323" s="195"/>
      <c r="H323" s="195"/>
      <c r="I323" s="195"/>
      <c r="J323" s="195"/>
      <c r="K323" s="195"/>
      <c r="L323" s="195"/>
    </row>
    <row r="324" spans="1:12">
      <c r="A324" s="195"/>
      <c r="B324" s="195"/>
      <c r="C324" s="195"/>
      <c r="D324" s="195"/>
      <c r="E324" s="195"/>
      <c r="F324" s="195"/>
      <c r="G324" s="195"/>
      <c r="H324" s="195"/>
      <c r="I324" s="195"/>
      <c r="J324" s="195"/>
      <c r="K324" s="195"/>
      <c r="L324" s="195"/>
    </row>
    <row r="325" spans="1:12">
      <c r="A325" s="195"/>
      <c r="B325" s="195"/>
      <c r="C325" s="195"/>
      <c r="D325" s="195"/>
      <c r="E325" s="195"/>
      <c r="F325" s="195"/>
      <c r="G325" s="195"/>
      <c r="H325" s="195"/>
      <c r="I325" s="195"/>
      <c r="J325" s="195"/>
      <c r="K325" s="195"/>
      <c r="L325" s="195"/>
    </row>
    <row r="326" spans="1:12">
      <c r="A326" s="195"/>
      <c r="B326" s="195"/>
      <c r="C326" s="195"/>
      <c r="D326" s="195"/>
      <c r="E326" s="195"/>
      <c r="F326" s="195"/>
      <c r="G326" s="195"/>
      <c r="H326" s="195"/>
      <c r="I326" s="195"/>
      <c r="J326" s="195"/>
      <c r="K326" s="195"/>
      <c r="L326" s="195"/>
    </row>
    <row r="327" spans="1:12">
      <c r="A327" s="195"/>
      <c r="B327" s="195"/>
      <c r="C327" s="195"/>
      <c r="D327" s="195"/>
      <c r="E327" s="195"/>
      <c r="F327" s="195"/>
      <c r="G327" s="195"/>
      <c r="H327" s="195"/>
      <c r="I327" s="195"/>
      <c r="J327" s="195"/>
      <c r="K327" s="195"/>
      <c r="L327" s="195"/>
    </row>
    <row r="328" spans="1:12">
      <c r="A328" s="195"/>
      <c r="B328" s="195"/>
      <c r="C328" s="195"/>
      <c r="D328" s="195"/>
      <c r="E328" s="195"/>
      <c r="F328" s="195"/>
      <c r="G328" s="195"/>
      <c r="H328" s="195"/>
      <c r="I328" s="195"/>
      <c r="J328" s="195"/>
      <c r="K328" s="195"/>
      <c r="L328" s="195"/>
    </row>
    <row r="329" spans="1:12">
      <c r="A329" s="195"/>
      <c r="B329" s="195"/>
      <c r="C329" s="195"/>
      <c r="D329" s="195"/>
      <c r="E329" s="195"/>
      <c r="F329" s="195"/>
      <c r="G329" s="195"/>
      <c r="H329" s="195"/>
      <c r="I329" s="195"/>
      <c r="J329" s="195"/>
      <c r="K329" s="195"/>
      <c r="L329" s="195"/>
    </row>
    <row r="330" spans="1:12">
      <c r="A330" s="195"/>
      <c r="B330" s="195"/>
      <c r="C330" s="195"/>
      <c r="D330" s="195"/>
      <c r="E330" s="195"/>
      <c r="F330" s="195"/>
      <c r="G330" s="195"/>
      <c r="H330" s="195"/>
      <c r="I330" s="195"/>
      <c r="J330" s="195"/>
      <c r="K330" s="195"/>
      <c r="L330" s="195"/>
    </row>
    <row r="331" spans="1:12">
      <c r="A331" s="195"/>
      <c r="B331" s="195"/>
      <c r="C331" s="195"/>
      <c r="D331" s="195"/>
      <c r="E331" s="195"/>
      <c r="F331" s="195"/>
      <c r="G331" s="195"/>
      <c r="H331" s="195"/>
      <c r="I331" s="195"/>
      <c r="J331" s="195"/>
      <c r="K331" s="195"/>
      <c r="L331" s="195"/>
    </row>
    <row r="332" spans="1:12">
      <c r="A332" s="195"/>
      <c r="B332" s="195"/>
      <c r="C332" s="195"/>
      <c r="D332" s="195"/>
      <c r="E332" s="195"/>
      <c r="F332" s="195"/>
      <c r="G332" s="195"/>
      <c r="H332" s="195"/>
      <c r="I332" s="195"/>
      <c r="J332" s="195"/>
      <c r="K332" s="195"/>
      <c r="L332" s="195"/>
    </row>
    <row r="333" spans="1:12">
      <c r="A333" s="195"/>
      <c r="B333" s="195"/>
      <c r="C333" s="195"/>
      <c r="D333" s="195"/>
      <c r="E333" s="195"/>
      <c r="F333" s="195"/>
      <c r="G333" s="195"/>
      <c r="H333" s="195"/>
      <c r="I333" s="195"/>
      <c r="J333" s="195"/>
      <c r="K333" s="195"/>
      <c r="L333" s="195"/>
    </row>
    <row r="334" spans="1:12">
      <c r="A334" s="195"/>
      <c r="B334" s="195"/>
      <c r="C334" s="195"/>
      <c r="D334" s="195"/>
      <c r="E334" s="195"/>
      <c r="F334" s="195"/>
      <c r="G334" s="195"/>
      <c r="H334" s="195"/>
      <c r="I334" s="195"/>
      <c r="J334" s="195"/>
      <c r="K334" s="195"/>
      <c r="L334" s="195"/>
    </row>
    <row r="335" spans="1:12">
      <c r="A335" s="195"/>
      <c r="B335" s="195"/>
      <c r="C335" s="195"/>
      <c r="D335" s="195"/>
      <c r="E335" s="195"/>
      <c r="F335" s="195"/>
      <c r="G335" s="195"/>
      <c r="H335" s="195"/>
      <c r="I335" s="195"/>
      <c r="J335" s="195"/>
      <c r="K335" s="195"/>
      <c r="L335" s="195"/>
    </row>
    <row r="336" spans="1:12">
      <c r="A336" s="195"/>
      <c r="B336" s="195"/>
      <c r="C336" s="195"/>
      <c r="D336" s="195"/>
      <c r="E336" s="195"/>
      <c r="F336" s="195"/>
      <c r="G336" s="195"/>
      <c r="H336" s="195"/>
      <c r="I336" s="195"/>
      <c r="J336" s="195"/>
      <c r="K336" s="195"/>
      <c r="L336" s="195"/>
    </row>
    <row r="337" spans="1:12">
      <c r="A337" s="195"/>
      <c r="B337" s="195"/>
      <c r="C337" s="195"/>
      <c r="D337" s="195"/>
      <c r="E337" s="195"/>
      <c r="F337" s="195"/>
      <c r="G337" s="195"/>
      <c r="H337" s="195"/>
      <c r="I337" s="195"/>
      <c r="J337" s="195"/>
      <c r="K337" s="195"/>
      <c r="L337" s="195"/>
    </row>
    <row r="338" spans="1:12">
      <c r="A338" s="195"/>
      <c r="B338" s="195"/>
      <c r="C338" s="195"/>
      <c r="D338" s="195"/>
      <c r="E338" s="195"/>
      <c r="F338" s="195"/>
      <c r="G338" s="195"/>
      <c r="H338" s="195"/>
      <c r="I338" s="195"/>
      <c r="J338" s="195"/>
      <c r="K338" s="195"/>
      <c r="L338" s="195"/>
    </row>
  </sheetData>
  <mergeCells count="5">
    <mergeCell ref="B12:E12"/>
    <mergeCell ref="B10:E10"/>
    <mergeCell ref="D38:D39"/>
    <mergeCell ref="B58:B59"/>
    <mergeCell ref="B14:C14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AFS</vt:lpstr>
      <vt:lpstr>Asset Register</vt:lpstr>
      <vt:lpstr>Budget</vt:lpstr>
      <vt:lpstr>BR</vt:lpstr>
      <vt:lpstr>Cover</vt:lpstr>
      <vt:lpstr>Sheet1</vt:lpstr>
    </vt:vector>
  </TitlesOfParts>
  <Company>cde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Nurul Azim</dc:creator>
  <cp:lastModifiedBy>Laxmi</cp:lastModifiedBy>
  <cp:lastPrinted>2018-07-24T10:25:03Z</cp:lastPrinted>
  <dcterms:created xsi:type="dcterms:W3CDTF">2007-03-01T12:22:03Z</dcterms:created>
  <dcterms:modified xsi:type="dcterms:W3CDTF">2018-10-18T09:47:04Z</dcterms:modified>
</cp:coreProperties>
</file>