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7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<sst xmlns="http://schemas.openxmlformats.org/spreadsheetml/2006/main" count="149" uniqueCount="85">
  <si>
    <t>2bs c~e©Ryox BDwbqb cwil`,Ryox, †gŠjfxevRvi|</t>
  </si>
  <si>
    <t>2016-2017 A_© eQ‡ii evwl©K ev‡RU|</t>
  </si>
  <si>
    <t>BDwc dig-K</t>
  </si>
  <si>
    <t>‡gvU</t>
  </si>
  <si>
    <t>miKvix Aby`vb (ms¯’vcb)</t>
  </si>
  <si>
    <t xml:space="preserve"> †Pqvig¨vb mv‡n‡ei m¤§vbx (mit gvwmK1575.00UvKv nv‡i)</t>
  </si>
  <si>
    <t>BDwc m`m¨‡`i m¤§vbx (miKvix gvwmK 950.00 UvKv nv‡i)</t>
  </si>
  <si>
    <t xml:space="preserve">BDwc mwP‡ei †eZb fvZv </t>
  </si>
  <si>
    <t xml:space="preserve">`dv`vi I gnjøv`vi‡`i †eZb fvZv (BDwc I miKvix) </t>
  </si>
  <si>
    <t>me©‡gvU Avq</t>
  </si>
  <si>
    <t>Avey kvnxb</t>
  </si>
  <si>
    <t xml:space="preserve">    mwPe </t>
  </si>
  <si>
    <t xml:space="preserve">           `wÿYfvM (`t) BDwc       </t>
  </si>
  <si>
    <t xml:space="preserve">   </t>
  </si>
  <si>
    <t>(K)</t>
  </si>
  <si>
    <t>wbR¯^ Drm</t>
  </si>
  <si>
    <t>(K) emZevoxi evwl©K g~‡j¨i Dci Ki : (nvj `vex) 150000/-</t>
  </si>
  <si>
    <t>BRvivt ‡Lvqvo</t>
  </si>
  <si>
    <t xml:space="preserve">Ab¨vb¨t </t>
  </si>
  <si>
    <t>(K) Rb¥ g„Zz¨ wbeÜb wdm</t>
  </si>
  <si>
    <t>(L) Rb¥ g„Zz¨ mb` cÖ`vb wdm</t>
  </si>
  <si>
    <t>(M) MÖvg Av`vjZ wdm</t>
  </si>
  <si>
    <t>(N) bvMwiK,DËivwaKvixmn wewfbœ mb` cÖ`vb wdm</t>
  </si>
  <si>
    <t>(O) e¨emv cÖwZôvb †_‡K Ki Av`vq(Av`k© Ki Zdkxj 2012 †gvZvt)</t>
  </si>
  <si>
    <t>cwil` KZ©„K Bm~¨K…Z jvB‡mÝ wdm</t>
  </si>
  <si>
    <t>(L) emZevoxi evwl©K g~‡j¨i Dci e‡Kqv `vex t 21047.00</t>
  </si>
  <si>
    <t>(T) Ab¨vb¨ Avq</t>
  </si>
  <si>
    <t>miKvix Aby`vb (Dbœqb)</t>
  </si>
  <si>
    <t>(K) MÖvgxb AeKvVv‡gv ms¯‹vi(30 †g:Ub 34UvKv nv‡i)</t>
  </si>
  <si>
    <t>(L) MÖvgxb AeKvVv‡gv iÿYv: (50‡g:Ub 34 UvKv nv‡i)</t>
  </si>
  <si>
    <t>(M) MÖvgxb AeKvVv‡gv ms¯‹vi (KvweUv)</t>
  </si>
  <si>
    <t>(N) AwZ`wi`ª‡`I Rb¨ Kg©m„Rb Kg©m~Px (130Rb 200/- nv‡i)</t>
  </si>
  <si>
    <t xml:space="preserve">(O) wfwRwW evev` Avq (45 †g:Ub 30 UvKv nv‡i) </t>
  </si>
  <si>
    <t xml:space="preserve">(P) wfwRGd eve` Avq (26 †g:Ub 34 UvKv nv‡i) </t>
  </si>
  <si>
    <t>(K) evwl©K Dbœqb Kg©m~Px (GwWwc)</t>
  </si>
  <si>
    <t>(L) GjwRGmwc (weweR+wcwewR)</t>
  </si>
  <si>
    <t>(M) ¯’vei m¤úwË n¯ÍvšÍi Ki 1% Lv‡Z Avq</t>
  </si>
  <si>
    <t>e¨q:</t>
  </si>
  <si>
    <t>mvaviY ms¯’vcbt</t>
  </si>
  <si>
    <t>Kg©Pvix‡`i †eZb fvZvt (K) mwPe</t>
  </si>
  <si>
    <t xml:space="preserve"> (L) MÖvg cywjk‡`i †eZb fvZv</t>
  </si>
  <si>
    <t>wbR¯^/ivR¯^ e¨qt</t>
  </si>
  <si>
    <t>K) Ki Av`vq eve` e¨q</t>
  </si>
  <si>
    <t xml:space="preserve">L) Awdm †ókbvix,wcÖw›Us,Qvcv BZ¨vw` </t>
  </si>
  <si>
    <t>M) WvK I Zvi</t>
  </si>
  <si>
    <t>N) we`¨yZ wej</t>
  </si>
  <si>
    <t xml:space="preserve">Dbœqb Kv‡R e¨qt </t>
  </si>
  <si>
    <t>N) cÖvK…wZK m¤ú` e¨e¯’vcbv</t>
  </si>
  <si>
    <t>K) AwWU</t>
  </si>
  <si>
    <t>L) Ab¨vb¨</t>
  </si>
  <si>
    <t>‡gvUt</t>
  </si>
  <si>
    <t>Aby‡gv`‡bi ZvwiLt</t>
  </si>
  <si>
    <t>mwPe</t>
  </si>
  <si>
    <t>‡Pqvig¨vb</t>
  </si>
  <si>
    <t>‡Pqvig¨vb I m`m¨‡`i m¤§vbxfvZv (miKvix Ask)</t>
  </si>
  <si>
    <t>O) †Pqvig¨vb I m`m¨‡`i m¤§vbx e¨q (BDwc Ask)</t>
  </si>
  <si>
    <t xml:space="preserve">P) †Pqvig¨v‡bi R¦vjvbx e¨q </t>
  </si>
  <si>
    <t>R) Kw¤ú:‡givgZ,Kvwjµq,md&amp;Uiqvi †gb:,e„ÿ‡ivcb,Puv`v</t>
  </si>
  <si>
    <t>R) wfwRwW + wfwRGd</t>
  </si>
  <si>
    <t>S) †mŠi c¨v‡bj ¯’vcb (ÎvY</t>
  </si>
  <si>
    <t>M) wkÿv (GwWwc,GjwRGmwc,1% I wUAvi mn)</t>
  </si>
  <si>
    <t>O) †hvMv‡hvM (KvweLv, KvweUv, wUAvi, BwRwcwcmn)</t>
  </si>
  <si>
    <t>K) K…wl I evRvi (GjwRGmwc,GwWwc)</t>
  </si>
  <si>
    <t>L) ¯^v¯’,m¨vwb,cv: mit, cq:wb¯‹vlb I eR©¨ e¨e¯’vt (GwWwc,GjwRGmwc)</t>
  </si>
  <si>
    <t>Q) Ab¨vb¨ (wU.Avi)</t>
  </si>
  <si>
    <t>P) gvbe mt Dbœqb,Z_¨cªhyw&amp;KZ,cvi¯út wkLb,WvUv Gw›Uª (GjwRGmwc)</t>
  </si>
  <si>
    <t xml:space="preserve"> AvMZ ‡Ri</t>
  </si>
  <si>
    <t>me©‡gvU e¨q</t>
  </si>
  <si>
    <t>Q) fzwg D:Ki, †gvUihvb Rixc,cwÎKv,B›Uvi‡bU,‡dvb I hvZvqvZ e¨q</t>
  </si>
  <si>
    <t xml:space="preserve">S) cwienb, m‡PZbZv,Rb¥ wbeÜb,mfv,f¨vU, AvmevecÎ µq </t>
  </si>
  <si>
    <t xml:space="preserve">(P) wewfbœ ai‡Yi Pzw³cÎ mZ¨vqb, cviwgU cÖ`vb wdm                  </t>
  </si>
  <si>
    <t>(R) wKÛvi Mv‡U©b ¯‹zj,e¨vw³ gvwj: gv`ªvmv,‡KvwPs †m›Uvi</t>
  </si>
  <si>
    <t xml:space="preserve">(Q) fvovq PvwjZ †gvUihvb gvwjK‡`i wbKU n‡Z Ki Av`vq </t>
  </si>
  <si>
    <t>miKvix Aby`vb (Dbœqb) ÎvY I cybe©vmb LvZ</t>
  </si>
  <si>
    <t xml:space="preserve">cÖvwß </t>
  </si>
  <si>
    <t>Lv‡Zi bvg</t>
  </si>
  <si>
    <t>wbR¯^ Znwej</t>
  </si>
  <si>
    <t>Ab¨vb¨ Znwej</t>
  </si>
  <si>
    <t>PjwZ eQ‡ii ev‡RU</t>
  </si>
  <si>
    <t>c~e©eZ©x eQ‡ii cÖK…Z (UvKv)</t>
  </si>
  <si>
    <t>-</t>
  </si>
  <si>
    <t>2015-2016</t>
  </si>
  <si>
    <t xml:space="preserve">                                            cieZ©x A_© eQ‡ii ev‡RU (UvKv) 2016-2017</t>
  </si>
  <si>
    <t>2014-2015</t>
  </si>
  <si>
    <t>DØ„Z¡t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</si>
</sst>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0"/>
      <name val="SutonnyMJ"/>
      <family val="0"/>
    </font>
    <font>
      <u val="single"/>
      <sz val="10"/>
      <name val="SutonnyMJ"/>
      <family val="0"/>
    </font>
    <font>
      <sz val="9"/>
      <name val="SutonnyMJ"/>
      <family val="0"/>
    </font>
    <font>
      <sz val="8"/>
      <name val="Arial"/>
      <family val="0"/>
    </font>
    <font>
      <b/>
      <sz val="9"/>
      <name val="SutonnyMJ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indent="4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indent="8"/>
    </xf>
    <xf numFmtId="0" fontId="3" fillId="0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3" fillId="34" borderId="12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33" borderId="0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tabSelected="1" zoomScale="115" zoomScaleNormal="115" zoomScalePageLayoutView="0" workbookViewId="0" topLeftCell="A4">
      <selection activeCell="G5" sqref="G5"/>
    </sheetView>
  </sheetViews>
  <sheetFormatPr defaultColWidth="9.140625" defaultRowHeight="12.75"/>
  <cols>
    <col min="1" max="1" width="4.00390625" style="0" customWidth="1"/>
    <col min="2" max="2" width="39.7109375" style="0" customWidth="1"/>
    <col min="3" max="3" width="10.421875" style="5" customWidth="1"/>
    <col min="4" max="5" width="10.8515625" style="5" customWidth="1"/>
    <col min="6" max="6" width="12.421875" style="5" customWidth="1"/>
    <col min="7" max="7" width="16.00390625" style="5" customWidth="1"/>
  </cols>
  <sheetData>
    <row r="1" spans="3:5" ht="11.25" customHeight="1">
      <c r="C1" s="1" t="s">
        <v>0</v>
      </c>
      <c r="D1" s="1"/>
      <c r="E1" s="1"/>
    </row>
    <row r="2" spans="3:5" ht="11.25" customHeight="1">
      <c r="C2" s="1" t="s">
        <v>1</v>
      </c>
      <c r="D2" s="1"/>
      <c r="E2" s="1"/>
    </row>
    <row r="3" spans="3:5" ht="11.25" customHeight="1">
      <c r="C3" s="2" t="s">
        <v>2</v>
      </c>
      <c r="D3" s="2"/>
      <c r="E3" s="2"/>
    </row>
    <row r="4" ht="8.25" customHeight="1" thickBot="1">
      <c r="A4" s="3"/>
    </row>
    <row r="5" spans="2:7" s="3" customFormat="1" ht="14.25" customHeight="1">
      <c r="B5" s="25" t="s">
        <v>75</v>
      </c>
      <c r="C5" s="46" t="s">
        <v>82</v>
      </c>
      <c r="D5" s="47"/>
      <c r="E5" s="47"/>
      <c r="F5" s="49" t="s">
        <v>78</v>
      </c>
      <c r="G5" s="49" t="s">
        <v>79</v>
      </c>
    </row>
    <row r="6" spans="2:7" s="3" customFormat="1" ht="14.25" customHeight="1" thickBot="1">
      <c r="B6" s="25" t="s">
        <v>74</v>
      </c>
      <c r="C6" s="25" t="s">
        <v>76</v>
      </c>
      <c r="D6" s="25" t="s">
        <v>77</v>
      </c>
      <c r="E6" s="48" t="s">
        <v>3</v>
      </c>
      <c r="F6" s="50" t="s">
        <v>81</v>
      </c>
      <c r="G6" s="50" t="s">
        <v>83</v>
      </c>
    </row>
    <row r="7" spans="1:7" ht="12" customHeight="1">
      <c r="A7" s="37"/>
      <c r="B7" s="11" t="s">
        <v>66</v>
      </c>
      <c r="C7" s="36">
        <v>219225</v>
      </c>
      <c r="D7" s="6"/>
      <c r="E7" s="36">
        <v>219225</v>
      </c>
      <c r="F7" s="36">
        <v>468785</v>
      </c>
      <c r="G7" s="36">
        <v>1543922</v>
      </c>
    </row>
    <row r="8" spans="1:7" ht="11.25" customHeight="1" thickBot="1">
      <c r="A8" s="38"/>
      <c r="B8" s="10" t="s">
        <v>15</v>
      </c>
      <c r="D8" s="8"/>
      <c r="F8" s="6"/>
      <c r="G8" s="6"/>
    </row>
    <row r="9" spans="1:7" ht="11.25" customHeight="1" thickBot="1">
      <c r="A9" s="7" t="s">
        <v>14</v>
      </c>
      <c r="B9" s="39" t="s">
        <v>16</v>
      </c>
      <c r="C9" s="42"/>
      <c r="D9" s="5" t="s">
        <v>80</v>
      </c>
      <c r="E9" s="42"/>
      <c r="F9" s="42"/>
      <c r="G9" s="42"/>
    </row>
    <row r="10" spans="1:7" ht="11.25" customHeight="1" thickBot="1">
      <c r="A10" s="57">
        <v>1</v>
      </c>
      <c r="B10" s="40" t="s">
        <v>25</v>
      </c>
      <c r="C10" s="43">
        <v>171407</v>
      </c>
      <c r="D10" s="5" t="s">
        <v>80</v>
      </c>
      <c r="E10" s="43">
        <v>171407</v>
      </c>
      <c r="F10" s="43">
        <v>349740</v>
      </c>
      <c r="G10" s="43">
        <v>23230</v>
      </c>
    </row>
    <row r="11" spans="1:27" ht="11.25" customHeight="1">
      <c r="A11" s="58"/>
      <c r="B11" s="4" t="s">
        <v>24</v>
      </c>
      <c r="C11" s="41">
        <v>25000</v>
      </c>
      <c r="D11" s="5" t="s">
        <v>80</v>
      </c>
      <c r="E11" s="41">
        <v>25000</v>
      </c>
      <c r="F11" s="41">
        <v>100000</v>
      </c>
      <c r="G11" s="41">
        <v>12050</v>
      </c>
      <c r="AA11" s="56"/>
    </row>
    <row r="12" spans="1:27" ht="11.25" customHeight="1">
      <c r="A12" s="4">
        <v>4</v>
      </c>
      <c r="B12" s="4" t="s">
        <v>17</v>
      </c>
      <c r="C12" s="8">
        <v>15000</v>
      </c>
      <c r="D12" s="8" t="s">
        <v>80</v>
      </c>
      <c r="E12" s="8">
        <v>15000</v>
      </c>
      <c r="F12" s="8">
        <v>200000</v>
      </c>
      <c r="G12" s="8">
        <v>7000</v>
      </c>
      <c r="AA12" s="56"/>
    </row>
    <row r="13" spans="1:27" ht="11.25" customHeight="1">
      <c r="A13" s="4">
        <v>5</v>
      </c>
      <c r="B13" s="4" t="s">
        <v>18</v>
      </c>
      <c r="C13" s="8">
        <v>0</v>
      </c>
      <c r="D13" s="8" t="s">
        <v>80</v>
      </c>
      <c r="E13" s="8">
        <v>0</v>
      </c>
      <c r="F13" s="8">
        <v>0</v>
      </c>
      <c r="G13" s="8">
        <v>0</v>
      </c>
      <c r="AA13" s="56"/>
    </row>
    <row r="14" spans="1:7" ht="11.25" customHeight="1">
      <c r="A14" s="4">
        <v>7</v>
      </c>
      <c r="B14" s="4" t="s">
        <v>19</v>
      </c>
      <c r="C14" s="8">
        <v>5000</v>
      </c>
      <c r="D14" s="8" t="s">
        <v>80</v>
      </c>
      <c r="E14" s="8">
        <v>5000</v>
      </c>
      <c r="F14" s="8">
        <v>50000</v>
      </c>
      <c r="G14" s="8">
        <v>0</v>
      </c>
    </row>
    <row r="15" spans="1:7" ht="11.25" customHeight="1">
      <c r="A15" s="4"/>
      <c r="B15" s="4" t="s">
        <v>20</v>
      </c>
      <c r="C15" s="8">
        <v>30000</v>
      </c>
      <c r="D15" s="8" t="s">
        <v>80</v>
      </c>
      <c r="E15" s="8">
        <v>30000</v>
      </c>
      <c r="F15" s="8">
        <v>0</v>
      </c>
      <c r="G15" s="8">
        <v>0</v>
      </c>
    </row>
    <row r="16" spans="1:7" ht="11.25" customHeight="1">
      <c r="A16" s="4"/>
      <c r="B16" s="4" t="s">
        <v>21</v>
      </c>
      <c r="C16" s="8">
        <v>1000</v>
      </c>
      <c r="D16" s="8" t="s">
        <v>80</v>
      </c>
      <c r="E16" s="8">
        <v>1000</v>
      </c>
      <c r="F16" s="8">
        <v>0</v>
      </c>
      <c r="G16" s="8">
        <v>0</v>
      </c>
    </row>
    <row r="17" spans="1:7" ht="11.25" customHeight="1">
      <c r="A17" s="4"/>
      <c r="B17" s="4" t="s">
        <v>22</v>
      </c>
      <c r="C17" s="8">
        <v>50000</v>
      </c>
      <c r="D17" s="8" t="s">
        <v>80</v>
      </c>
      <c r="E17" s="8">
        <v>50000</v>
      </c>
      <c r="F17" s="8">
        <v>0</v>
      </c>
      <c r="G17" s="8">
        <v>0</v>
      </c>
    </row>
    <row r="18" spans="1:7" ht="11.25" customHeight="1">
      <c r="A18" s="4"/>
      <c r="B18" s="4" t="s">
        <v>23</v>
      </c>
      <c r="C18" s="8">
        <v>5000</v>
      </c>
      <c r="D18" s="8" t="s">
        <v>80</v>
      </c>
      <c r="E18" s="8">
        <v>5000</v>
      </c>
      <c r="F18" s="8">
        <v>0</v>
      </c>
      <c r="G18" s="8">
        <v>0</v>
      </c>
    </row>
    <row r="19" spans="1:7" ht="11.25" customHeight="1">
      <c r="A19" s="4"/>
      <c r="B19" s="21" t="s">
        <v>70</v>
      </c>
      <c r="C19" s="10">
        <v>10000</v>
      </c>
      <c r="D19" s="10" t="s">
        <v>80</v>
      </c>
      <c r="E19" s="10">
        <v>10000</v>
      </c>
      <c r="F19" s="10">
        <v>0</v>
      </c>
      <c r="G19" s="10">
        <v>0</v>
      </c>
    </row>
    <row r="20" spans="1:7" ht="11.25" customHeight="1">
      <c r="A20" s="4"/>
      <c r="B20" s="24" t="s">
        <v>72</v>
      </c>
      <c r="C20" s="11">
        <v>10000</v>
      </c>
      <c r="D20" s="11" t="s">
        <v>80</v>
      </c>
      <c r="E20" s="11">
        <v>10000</v>
      </c>
      <c r="F20" s="11">
        <v>0</v>
      </c>
      <c r="G20" s="11">
        <v>0</v>
      </c>
    </row>
    <row r="21" spans="1:7" ht="11.25" customHeight="1">
      <c r="A21" s="4"/>
      <c r="B21" s="24" t="s">
        <v>71</v>
      </c>
      <c r="C21" s="11">
        <v>10000</v>
      </c>
      <c r="D21" s="11" t="s">
        <v>80</v>
      </c>
      <c r="E21" s="11">
        <v>10000</v>
      </c>
      <c r="F21" s="11">
        <v>0</v>
      </c>
      <c r="G21" s="11">
        <v>0</v>
      </c>
    </row>
    <row r="22" spans="1:7" ht="11.25" customHeight="1">
      <c r="A22" s="4"/>
      <c r="B22" s="4" t="s">
        <v>26</v>
      </c>
      <c r="C22" s="12">
        <v>50000</v>
      </c>
      <c r="D22" s="12" t="s">
        <v>80</v>
      </c>
      <c r="E22" s="12">
        <v>50000</v>
      </c>
      <c r="F22" s="12">
        <v>430000</v>
      </c>
      <c r="G22" s="12">
        <v>42650</v>
      </c>
    </row>
    <row r="23" spans="1:7" ht="11.25" customHeight="1">
      <c r="A23" s="4"/>
      <c r="B23" s="13" t="s">
        <v>3</v>
      </c>
      <c r="C23" s="14">
        <f>SUM(C8:C22)</f>
        <v>382407</v>
      </c>
      <c r="D23" s="14"/>
      <c r="E23" s="14">
        <f>SUM(E8:E22)</f>
        <v>382407</v>
      </c>
      <c r="F23" s="14">
        <f>SUM(F8:F22)</f>
        <v>1129740</v>
      </c>
      <c r="G23" s="14">
        <f>SUM(G8:G22)</f>
        <v>84930</v>
      </c>
    </row>
    <row r="24" spans="1:7" ht="11.25" customHeight="1">
      <c r="A24" s="4"/>
      <c r="B24" s="15" t="s">
        <v>27</v>
      </c>
      <c r="C24" s="16"/>
      <c r="D24" s="16"/>
      <c r="F24" s="8"/>
      <c r="G24" s="8"/>
    </row>
    <row r="25" spans="1:7" ht="11.25" customHeight="1">
      <c r="A25" s="4">
        <v>8</v>
      </c>
      <c r="B25" s="4" t="s">
        <v>34</v>
      </c>
      <c r="C25" s="1" t="s">
        <v>80</v>
      </c>
      <c r="D25" s="8">
        <v>800000</v>
      </c>
      <c r="E25" s="8">
        <v>800000</v>
      </c>
      <c r="F25" s="8">
        <v>0</v>
      </c>
      <c r="G25" s="8">
        <v>1400071</v>
      </c>
    </row>
    <row r="26" spans="1:7" ht="11.25" customHeight="1">
      <c r="A26" s="4"/>
      <c r="B26" s="4" t="s">
        <v>35</v>
      </c>
      <c r="C26" s="1" t="s">
        <v>80</v>
      </c>
      <c r="D26" s="8">
        <v>1400000</v>
      </c>
      <c r="E26" s="8">
        <v>1400000</v>
      </c>
      <c r="F26" s="8">
        <v>7000000</v>
      </c>
      <c r="G26" s="8">
        <v>8154793</v>
      </c>
    </row>
    <row r="27" spans="1:7" ht="11.25" customHeight="1">
      <c r="A27" s="4"/>
      <c r="B27" s="4" t="s">
        <v>36</v>
      </c>
      <c r="C27" s="1" t="s">
        <v>80</v>
      </c>
      <c r="D27" s="8">
        <v>300000</v>
      </c>
      <c r="E27" s="8">
        <v>300000</v>
      </c>
      <c r="F27" s="8">
        <v>200000</v>
      </c>
      <c r="G27" s="8">
        <v>750000</v>
      </c>
    </row>
    <row r="28" spans="1:7" ht="11.25" customHeight="1">
      <c r="A28" s="4"/>
      <c r="B28" s="13" t="s">
        <v>3</v>
      </c>
      <c r="C28" s="1" t="s">
        <v>80</v>
      </c>
      <c r="D28" s="14">
        <f>SUM(D25:D27)</f>
        <v>2500000</v>
      </c>
      <c r="E28" s="14">
        <f>SUM(E25:E27)</f>
        <v>2500000</v>
      </c>
      <c r="F28" s="14">
        <f>SUM(F25:F27)</f>
        <v>7200000</v>
      </c>
      <c r="G28" s="14">
        <f>SUM(G25:G27)</f>
        <v>10304864</v>
      </c>
    </row>
    <row r="29" spans="1:7" ht="11.25" customHeight="1">
      <c r="A29" s="4">
        <v>9</v>
      </c>
      <c r="B29" s="10" t="s">
        <v>73</v>
      </c>
      <c r="C29" s="10"/>
      <c r="D29" s="10"/>
      <c r="E29" s="10"/>
      <c r="F29" s="10"/>
      <c r="G29" s="10"/>
    </row>
    <row r="30" spans="1:7" ht="11.25" customHeight="1">
      <c r="A30" s="4"/>
      <c r="B30" s="17" t="s">
        <v>28</v>
      </c>
      <c r="C30" s="1" t="s">
        <v>80</v>
      </c>
      <c r="D30" s="10">
        <v>1020000</v>
      </c>
      <c r="E30" s="10">
        <v>1020000</v>
      </c>
      <c r="F30" s="10">
        <v>0</v>
      </c>
      <c r="G30" s="10">
        <v>0</v>
      </c>
    </row>
    <row r="31" spans="1:7" ht="11.25" customHeight="1">
      <c r="A31" s="4"/>
      <c r="B31" s="17" t="s">
        <v>29</v>
      </c>
      <c r="C31" s="1" t="s">
        <v>80</v>
      </c>
      <c r="D31" s="10">
        <v>1700000</v>
      </c>
      <c r="E31" s="10">
        <v>1700000</v>
      </c>
      <c r="F31" s="10">
        <v>0</v>
      </c>
      <c r="G31" s="10">
        <v>0</v>
      </c>
    </row>
    <row r="32" spans="1:7" ht="11.25" customHeight="1">
      <c r="A32" s="4"/>
      <c r="B32" s="17" t="s">
        <v>30</v>
      </c>
      <c r="C32" s="1" t="s">
        <v>80</v>
      </c>
      <c r="D32" s="10">
        <v>500000</v>
      </c>
      <c r="E32" s="10">
        <v>500000</v>
      </c>
      <c r="F32" s="10">
        <v>0</v>
      </c>
      <c r="G32" s="10">
        <v>0</v>
      </c>
    </row>
    <row r="33" spans="1:7" ht="11.25" customHeight="1">
      <c r="A33" s="4"/>
      <c r="B33" s="17" t="s">
        <v>31</v>
      </c>
      <c r="C33" s="1" t="s">
        <v>80</v>
      </c>
      <c r="D33" s="10">
        <v>2080000</v>
      </c>
      <c r="E33" s="10">
        <v>2080000</v>
      </c>
      <c r="F33" s="10">
        <v>0</v>
      </c>
      <c r="G33" s="10">
        <v>0</v>
      </c>
    </row>
    <row r="34" spans="1:7" ht="11.25" customHeight="1">
      <c r="A34" s="4"/>
      <c r="B34" s="17" t="s">
        <v>32</v>
      </c>
      <c r="C34" s="1" t="s">
        <v>80</v>
      </c>
      <c r="D34" s="10">
        <v>1350000</v>
      </c>
      <c r="E34" s="10">
        <v>1350000</v>
      </c>
      <c r="F34" s="10">
        <v>0</v>
      </c>
      <c r="G34" s="10">
        <v>0</v>
      </c>
    </row>
    <row r="35" spans="1:7" ht="11.25" customHeight="1">
      <c r="A35" s="4"/>
      <c r="B35" s="17" t="s">
        <v>33</v>
      </c>
      <c r="C35" s="1" t="s">
        <v>80</v>
      </c>
      <c r="D35" s="10">
        <v>884000</v>
      </c>
      <c r="E35" s="10">
        <v>884000</v>
      </c>
      <c r="F35" s="10">
        <v>0</v>
      </c>
      <c r="G35" s="10">
        <v>0</v>
      </c>
    </row>
    <row r="36" spans="1:7" ht="11.25" customHeight="1">
      <c r="A36" s="4"/>
      <c r="B36" s="13" t="s">
        <v>3</v>
      </c>
      <c r="C36" s="1" t="s">
        <v>80</v>
      </c>
      <c r="D36" s="14">
        <f>SUM(D30:D35)</f>
        <v>7534000</v>
      </c>
      <c r="E36" s="14">
        <f>SUM(E30:E35)</f>
        <v>7534000</v>
      </c>
      <c r="F36" s="14">
        <f>SUM(F30:F35)</f>
        <v>0</v>
      </c>
      <c r="G36" s="14">
        <f>SUM(G30:G35)</f>
        <v>0</v>
      </c>
    </row>
    <row r="37" spans="1:7" ht="11.25" customHeight="1">
      <c r="A37" s="4">
        <v>10</v>
      </c>
      <c r="B37" s="18" t="s">
        <v>4</v>
      </c>
      <c r="C37" s="18"/>
      <c r="D37" s="18"/>
      <c r="E37" s="18"/>
      <c r="F37" s="18"/>
      <c r="G37" s="18"/>
    </row>
    <row r="38" spans="1:7" ht="11.25" customHeight="1">
      <c r="A38" s="4"/>
      <c r="B38" s="4" t="s">
        <v>5</v>
      </c>
      <c r="C38" s="1"/>
      <c r="D38" s="8">
        <v>18900</v>
      </c>
      <c r="E38" s="8">
        <v>18900</v>
      </c>
      <c r="F38" s="8">
        <v>684202</v>
      </c>
      <c r="G38" s="8">
        <v>584610</v>
      </c>
    </row>
    <row r="39" spans="1:7" ht="11.25" customHeight="1">
      <c r="A39" s="4"/>
      <c r="B39" s="4" t="s">
        <v>6</v>
      </c>
      <c r="C39" s="1" t="s">
        <v>80</v>
      </c>
      <c r="D39" s="8">
        <v>136800</v>
      </c>
      <c r="E39" s="8">
        <v>136800</v>
      </c>
      <c r="F39" s="8">
        <v>0</v>
      </c>
      <c r="G39" s="8">
        <v>0</v>
      </c>
    </row>
    <row r="40" spans="1:7" ht="11.25" customHeight="1">
      <c r="A40" s="4"/>
      <c r="B40" s="4" t="s">
        <v>7</v>
      </c>
      <c r="C40" s="1" t="s">
        <v>80</v>
      </c>
      <c r="D40" s="8">
        <v>335200</v>
      </c>
      <c r="E40" s="8">
        <v>335200</v>
      </c>
      <c r="F40" s="8">
        <v>0</v>
      </c>
      <c r="G40" s="8">
        <v>0</v>
      </c>
    </row>
    <row r="41" spans="1:7" ht="11.25" customHeight="1">
      <c r="A41" s="4"/>
      <c r="B41" s="4" t="s">
        <v>8</v>
      </c>
      <c r="C41" s="1" t="s">
        <v>80</v>
      </c>
      <c r="D41" s="8">
        <v>425600</v>
      </c>
      <c r="E41" s="8">
        <v>425600</v>
      </c>
      <c r="F41" s="8">
        <v>0</v>
      </c>
      <c r="G41" s="8">
        <v>0</v>
      </c>
    </row>
    <row r="42" spans="1:7" ht="11.25" customHeight="1">
      <c r="A42" s="4"/>
      <c r="B42" s="13" t="s">
        <v>3</v>
      </c>
      <c r="C42" s="1" t="s">
        <v>80</v>
      </c>
      <c r="D42" s="10">
        <f>SUM(D38:D41)</f>
        <v>916500</v>
      </c>
      <c r="E42" s="10">
        <f>SUM(E38:E41)</f>
        <v>916500</v>
      </c>
      <c r="F42" s="10">
        <f>SUM(F38:F41)</f>
        <v>684202</v>
      </c>
      <c r="G42" s="10">
        <f>SUM(G38:G41)</f>
        <v>584610</v>
      </c>
    </row>
    <row r="43" spans="1:7" ht="11.25" customHeight="1">
      <c r="A43" s="4"/>
      <c r="B43" s="19" t="s">
        <v>9</v>
      </c>
      <c r="C43" s="44">
        <f>SUM(C7+C23)</f>
        <v>601632</v>
      </c>
      <c r="D43" s="20">
        <f>SUM(D28+D36+D42)</f>
        <v>10950500</v>
      </c>
      <c r="E43" s="20">
        <f>SUM(E7+E23+E28+E36+E42)</f>
        <v>11552132</v>
      </c>
      <c r="F43" s="20">
        <f>SUM(F7+F23+F28+F36+F42)</f>
        <v>9482727</v>
      </c>
      <c r="G43" s="20">
        <f>SUM(G7+G23+G28+G36+G42)</f>
        <v>12518326</v>
      </c>
    </row>
    <row r="44" spans="1:7" ht="11.25" customHeight="1">
      <c r="A44" s="4"/>
      <c r="B44" s="10" t="s">
        <v>37</v>
      </c>
      <c r="C44" s="8"/>
      <c r="D44" s="8"/>
      <c r="E44" s="8"/>
      <c r="F44" s="10"/>
      <c r="G44" s="10"/>
    </row>
    <row r="45" spans="1:7" ht="11.25" customHeight="1">
      <c r="A45" s="4">
        <v>1</v>
      </c>
      <c r="B45" s="10" t="s">
        <v>38</v>
      </c>
      <c r="C45" s="8" t="s">
        <v>80</v>
      </c>
      <c r="D45" s="8"/>
      <c r="E45" s="8"/>
      <c r="F45" s="8"/>
      <c r="G45" s="8"/>
    </row>
    <row r="46" spans="1:7" ht="11.25" customHeight="1">
      <c r="A46" s="4"/>
      <c r="B46" s="4" t="s">
        <v>54</v>
      </c>
      <c r="C46" s="1" t="s">
        <v>80</v>
      </c>
      <c r="D46" s="8">
        <v>155700</v>
      </c>
      <c r="E46" s="8">
        <v>155700</v>
      </c>
      <c r="F46" s="8">
        <v>330000</v>
      </c>
      <c r="G46" s="8">
        <v>0</v>
      </c>
    </row>
    <row r="47" spans="1:7" ht="11.25" customHeight="1">
      <c r="A47" s="4"/>
      <c r="B47" s="4" t="s">
        <v>39</v>
      </c>
      <c r="C47" s="1" t="s">
        <v>80</v>
      </c>
      <c r="D47" s="8">
        <v>335200</v>
      </c>
      <c r="E47" s="8">
        <v>335200</v>
      </c>
      <c r="F47" s="8">
        <v>528502</v>
      </c>
      <c r="G47" s="8">
        <v>584610</v>
      </c>
    </row>
    <row r="48" spans="1:7" ht="11.25" customHeight="1">
      <c r="A48" s="4"/>
      <c r="B48" s="21" t="s">
        <v>40</v>
      </c>
      <c r="C48" s="1" t="s">
        <v>80</v>
      </c>
      <c r="D48" s="8">
        <v>425600</v>
      </c>
      <c r="E48" s="8">
        <v>425600</v>
      </c>
      <c r="F48" s="8">
        <v>0</v>
      </c>
      <c r="G48" s="8">
        <v>0</v>
      </c>
    </row>
    <row r="49" spans="1:7" ht="11.25" customHeight="1">
      <c r="A49" s="4"/>
      <c r="B49" s="9" t="s">
        <v>50</v>
      </c>
      <c r="C49" s="5" t="s">
        <v>80</v>
      </c>
      <c r="D49" s="22">
        <f>SUM(D46:D48)</f>
        <v>916500</v>
      </c>
      <c r="E49" s="22">
        <f>SUM(E46:E48)</f>
        <v>916500</v>
      </c>
      <c r="F49" s="22">
        <f>SUM(F46:F48)</f>
        <v>858502</v>
      </c>
      <c r="G49" s="22">
        <f>SUM(G46:G48)</f>
        <v>584610</v>
      </c>
    </row>
    <row r="50" spans="1:7" ht="11.25" customHeight="1">
      <c r="A50" s="4">
        <v>2</v>
      </c>
      <c r="B50" s="8" t="s">
        <v>41</v>
      </c>
      <c r="C50" s="8"/>
      <c r="D50" s="8"/>
      <c r="E50" s="8"/>
      <c r="F50" s="8"/>
      <c r="G50" s="8"/>
    </row>
    <row r="51" spans="1:7" ht="11.25" customHeight="1">
      <c r="A51" s="4"/>
      <c r="B51" s="17" t="s">
        <v>42</v>
      </c>
      <c r="C51" s="8">
        <v>34300</v>
      </c>
      <c r="D51" s="8" t="s">
        <v>80</v>
      </c>
      <c r="E51" s="8">
        <v>34300</v>
      </c>
      <c r="F51" s="8">
        <v>65000</v>
      </c>
      <c r="G51" s="8">
        <v>0</v>
      </c>
    </row>
    <row r="52" spans="1:7" ht="11.25" customHeight="1">
      <c r="A52" s="4"/>
      <c r="B52" s="21" t="s">
        <v>43</v>
      </c>
      <c r="C52" s="8">
        <v>30000</v>
      </c>
      <c r="D52" s="8" t="s">
        <v>80</v>
      </c>
      <c r="E52" s="8">
        <v>30000</v>
      </c>
      <c r="F52" s="8">
        <v>50000</v>
      </c>
      <c r="G52" s="8">
        <v>0</v>
      </c>
    </row>
    <row r="53" spans="1:7" ht="11.25" customHeight="1">
      <c r="A53" s="4"/>
      <c r="B53" s="21" t="s">
        <v>44</v>
      </c>
      <c r="C53" s="8">
        <v>5000</v>
      </c>
      <c r="D53" s="8" t="s">
        <v>80</v>
      </c>
      <c r="E53" s="8">
        <v>5000</v>
      </c>
      <c r="F53" s="8">
        <v>5000</v>
      </c>
      <c r="G53" s="8">
        <v>0</v>
      </c>
    </row>
    <row r="54" spans="1:7" ht="11.25" customHeight="1">
      <c r="A54" s="4"/>
      <c r="B54" s="21" t="s">
        <v>45</v>
      </c>
      <c r="C54" s="8">
        <v>12000</v>
      </c>
      <c r="D54" s="8" t="s">
        <v>80</v>
      </c>
      <c r="E54" s="8">
        <v>12000</v>
      </c>
      <c r="F54" s="8">
        <v>15000</v>
      </c>
      <c r="G54" s="8">
        <v>0</v>
      </c>
    </row>
    <row r="55" spans="1:7" ht="11.25" customHeight="1">
      <c r="A55" s="4"/>
      <c r="B55" s="21" t="s">
        <v>55</v>
      </c>
      <c r="C55" s="8">
        <v>174300</v>
      </c>
      <c r="D55" s="8" t="s">
        <v>80</v>
      </c>
      <c r="E55" s="8">
        <v>174300</v>
      </c>
      <c r="F55" s="8">
        <v>0</v>
      </c>
      <c r="G55" s="8">
        <v>0</v>
      </c>
    </row>
    <row r="56" spans="1:7" ht="11.25" customHeight="1">
      <c r="A56" s="4"/>
      <c r="B56" s="21" t="s">
        <v>56</v>
      </c>
      <c r="C56" s="8">
        <v>8400</v>
      </c>
      <c r="D56" s="8" t="s">
        <v>80</v>
      </c>
      <c r="E56" s="8">
        <v>8400</v>
      </c>
      <c r="F56" s="8">
        <v>0</v>
      </c>
      <c r="G56" s="8">
        <v>0</v>
      </c>
    </row>
    <row r="57" spans="1:7" ht="11.25" customHeight="1">
      <c r="A57" s="4"/>
      <c r="B57" s="21" t="s">
        <v>68</v>
      </c>
      <c r="C57" s="8">
        <v>58000</v>
      </c>
      <c r="D57" s="8" t="s">
        <v>80</v>
      </c>
      <c r="E57" s="8">
        <v>58000</v>
      </c>
      <c r="F57" s="8">
        <v>0</v>
      </c>
      <c r="G57" s="8">
        <v>0</v>
      </c>
    </row>
    <row r="58" spans="1:7" ht="11.25" customHeight="1">
      <c r="A58" s="4"/>
      <c r="B58" s="21" t="s">
        <v>57</v>
      </c>
      <c r="C58" s="8">
        <v>33000</v>
      </c>
      <c r="D58" s="8" t="s">
        <v>80</v>
      </c>
      <c r="E58" s="8">
        <v>33000</v>
      </c>
      <c r="F58" s="8">
        <v>0</v>
      </c>
      <c r="G58" s="8">
        <v>0</v>
      </c>
    </row>
    <row r="59" spans="1:7" ht="11.25" customHeight="1">
      <c r="A59" s="4"/>
      <c r="B59" s="21" t="s">
        <v>69</v>
      </c>
      <c r="C59" s="8">
        <v>102000</v>
      </c>
      <c r="D59" s="8" t="s">
        <v>80</v>
      </c>
      <c r="E59" s="8">
        <v>102000</v>
      </c>
      <c r="F59" s="8">
        <v>75000</v>
      </c>
      <c r="G59" s="8">
        <v>0</v>
      </c>
    </row>
    <row r="60" spans="1:7" ht="11.25" customHeight="1">
      <c r="A60" s="4"/>
      <c r="B60" s="9" t="s">
        <v>3</v>
      </c>
      <c r="C60" s="22">
        <f>SUM(C51:C59)</f>
        <v>457000</v>
      </c>
      <c r="D60" s="11"/>
      <c r="E60" s="22">
        <f>SUM(E51:E59)</f>
        <v>457000</v>
      </c>
      <c r="F60" s="22">
        <f>SUM(F51:F59)</f>
        <v>210000</v>
      </c>
      <c r="G60" s="22">
        <f>SUM(G51:G59)</f>
        <v>0</v>
      </c>
    </row>
    <row r="61" spans="1:7" ht="11.25" customHeight="1">
      <c r="A61" s="4">
        <v>3</v>
      </c>
      <c r="B61" s="8" t="s">
        <v>46</v>
      </c>
      <c r="C61" s="8"/>
      <c r="D61" s="8"/>
      <c r="E61" s="8"/>
      <c r="F61" s="8"/>
      <c r="G61" s="8"/>
    </row>
    <row r="62" spans="1:7" ht="11.25" customHeight="1">
      <c r="A62" s="4"/>
      <c r="B62" s="21" t="s">
        <v>62</v>
      </c>
      <c r="C62" s="5" t="s">
        <v>80</v>
      </c>
      <c r="D62" s="8">
        <v>100000</v>
      </c>
      <c r="E62" s="8">
        <v>100000</v>
      </c>
      <c r="F62" s="8">
        <v>105000</v>
      </c>
      <c r="G62" s="8">
        <v>423848</v>
      </c>
    </row>
    <row r="63" spans="1:7" ht="11.25" customHeight="1">
      <c r="A63" s="4"/>
      <c r="B63" s="21" t="s">
        <v>63</v>
      </c>
      <c r="C63" s="5" t="s">
        <v>80</v>
      </c>
      <c r="D63" s="8">
        <v>250000</v>
      </c>
      <c r="E63" s="8">
        <v>250000</v>
      </c>
      <c r="F63" s="8">
        <v>675000</v>
      </c>
      <c r="G63" s="8">
        <v>616141</v>
      </c>
    </row>
    <row r="64" spans="1:7" ht="11.25" customHeight="1">
      <c r="A64" s="4"/>
      <c r="B64" s="24" t="s">
        <v>60</v>
      </c>
      <c r="C64" s="5" t="s">
        <v>80</v>
      </c>
      <c r="D64" s="25">
        <v>588000</v>
      </c>
      <c r="E64" s="25">
        <v>588000</v>
      </c>
      <c r="F64" s="25">
        <v>375000</v>
      </c>
      <c r="G64" s="25">
        <v>390905</v>
      </c>
    </row>
    <row r="65" spans="1:7" ht="11.25" customHeight="1">
      <c r="A65" s="23"/>
      <c r="B65" s="24" t="s">
        <v>47</v>
      </c>
      <c r="C65" s="5" t="s">
        <v>80</v>
      </c>
      <c r="D65" s="25">
        <v>50000</v>
      </c>
      <c r="E65" s="25">
        <v>50000</v>
      </c>
      <c r="F65" s="25">
        <v>5000</v>
      </c>
      <c r="G65" s="25">
        <v>0</v>
      </c>
    </row>
    <row r="66" spans="1:7" ht="11.25" customHeight="1">
      <c r="A66" s="26"/>
      <c r="B66" s="24" t="s">
        <v>61</v>
      </c>
      <c r="C66" s="5" t="s">
        <v>80</v>
      </c>
      <c r="D66" s="25">
        <v>4832000</v>
      </c>
      <c r="E66" s="25">
        <v>4832000</v>
      </c>
      <c r="F66" s="25">
        <v>6900000</v>
      </c>
      <c r="G66" s="25">
        <v>6893140</v>
      </c>
    </row>
    <row r="67" spans="1:7" ht="11.25" customHeight="1">
      <c r="A67" s="27" t="s">
        <v>10</v>
      </c>
      <c r="B67" s="24" t="s">
        <v>65</v>
      </c>
      <c r="C67" s="5" t="s">
        <v>80</v>
      </c>
      <c r="D67" s="25">
        <v>200000</v>
      </c>
      <c r="E67" s="25">
        <v>200000</v>
      </c>
      <c r="F67" s="25">
        <v>100000</v>
      </c>
      <c r="G67" s="25">
        <v>25000</v>
      </c>
    </row>
    <row r="68" spans="1:7" ht="11.25" customHeight="1">
      <c r="A68" s="27" t="s">
        <v>11</v>
      </c>
      <c r="B68" s="24" t="s">
        <v>64</v>
      </c>
      <c r="C68" s="5" t="s">
        <v>80</v>
      </c>
      <c r="D68" s="25">
        <v>170000</v>
      </c>
      <c r="E68" s="25">
        <v>170000</v>
      </c>
      <c r="F68" s="25">
        <v>0</v>
      </c>
      <c r="G68" s="25">
        <v>0</v>
      </c>
    </row>
    <row r="69" spans="1:9" ht="11.25" customHeight="1">
      <c r="A69" s="26" t="s">
        <v>12</v>
      </c>
      <c r="B69" s="24" t="s">
        <v>58</v>
      </c>
      <c r="C69" s="5" t="s">
        <v>80</v>
      </c>
      <c r="D69" s="25">
        <v>2234000</v>
      </c>
      <c r="E69" s="25">
        <v>2234000</v>
      </c>
      <c r="F69" s="25">
        <v>0</v>
      </c>
      <c r="G69" s="25">
        <v>1400071</v>
      </c>
      <c r="I69" s="3" t="s">
        <v>13</v>
      </c>
    </row>
    <row r="70" spans="1:9" ht="11.25" customHeight="1">
      <c r="A70" s="26"/>
      <c r="B70" s="24" t="s">
        <v>59</v>
      </c>
      <c r="C70" s="5" t="s">
        <v>80</v>
      </c>
      <c r="D70" s="25">
        <v>1610000</v>
      </c>
      <c r="E70" s="25">
        <v>1610000</v>
      </c>
      <c r="F70" s="25">
        <v>0</v>
      </c>
      <c r="G70" s="25">
        <v>0</v>
      </c>
      <c r="I70" s="3"/>
    </row>
    <row r="71" spans="1:9" ht="11.25" customHeight="1">
      <c r="A71" s="26"/>
      <c r="B71" s="28" t="s">
        <v>3</v>
      </c>
      <c r="C71" s="5" t="s">
        <v>80</v>
      </c>
      <c r="D71" s="29">
        <f>SUM(D62:D70)</f>
        <v>10034000</v>
      </c>
      <c r="E71" s="29">
        <f>SUM(E62:E70)</f>
        <v>10034000</v>
      </c>
      <c r="F71" s="29">
        <f>SUM(F62:F70)</f>
        <v>8160000</v>
      </c>
      <c r="G71" s="29">
        <f>SUM(G62:G70)</f>
        <v>9749105</v>
      </c>
      <c r="I71" s="3"/>
    </row>
    <row r="72" spans="1:7" ht="11.25" customHeight="1">
      <c r="A72" s="25">
        <v>4</v>
      </c>
      <c r="B72" s="11" t="s">
        <v>18</v>
      </c>
      <c r="C72" s="25"/>
      <c r="D72" s="25"/>
      <c r="E72" s="25"/>
      <c r="F72" s="25"/>
      <c r="G72" s="25"/>
    </row>
    <row r="73" spans="1:7" ht="11.25" customHeight="1">
      <c r="A73" s="26"/>
      <c r="B73" s="24" t="s">
        <v>48</v>
      </c>
      <c r="C73" s="25">
        <v>10000</v>
      </c>
      <c r="D73" s="25" t="s">
        <v>80</v>
      </c>
      <c r="E73" s="25">
        <v>10000</v>
      </c>
      <c r="F73" s="25">
        <v>10000</v>
      </c>
      <c r="G73" s="25">
        <v>0</v>
      </c>
    </row>
    <row r="74" spans="1:7" ht="11.25" customHeight="1">
      <c r="A74" s="26"/>
      <c r="B74" s="24" t="s">
        <v>49</v>
      </c>
      <c r="C74" s="25">
        <v>100000</v>
      </c>
      <c r="D74" s="25" t="s">
        <v>80</v>
      </c>
      <c r="E74" s="25">
        <v>100000</v>
      </c>
      <c r="F74" s="25">
        <v>25000</v>
      </c>
      <c r="G74" s="25">
        <v>1951536</v>
      </c>
    </row>
    <row r="75" spans="1:7" ht="11.25" customHeight="1">
      <c r="A75" s="26"/>
      <c r="B75" s="30" t="s">
        <v>50</v>
      </c>
      <c r="C75" s="31">
        <f>SUM(C73:C74)</f>
        <v>110000</v>
      </c>
      <c r="D75" s="45" t="s">
        <v>80</v>
      </c>
      <c r="E75" s="31">
        <f>SUM(E73:E74)</f>
        <v>110000</v>
      </c>
      <c r="F75" s="31">
        <f>SUM(F73:F74)</f>
        <v>35000</v>
      </c>
      <c r="G75" s="31">
        <f>SUM(G73:G74)</f>
        <v>1951536</v>
      </c>
    </row>
    <row r="76" spans="1:7" s="55" customFormat="1" ht="11.25" customHeight="1">
      <c r="A76" s="52"/>
      <c r="B76" s="53" t="s">
        <v>67</v>
      </c>
      <c r="C76" s="54">
        <f>SUM(C60+C75)</f>
        <v>567000</v>
      </c>
      <c r="D76" s="54">
        <f>SUM(D49+D71)</f>
        <v>10950500</v>
      </c>
      <c r="E76" s="54">
        <f>SUM(E49+E60+E71+E75)</f>
        <v>11517500</v>
      </c>
      <c r="F76" s="54">
        <f>SUM(F49+F60+F71+F75)</f>
        <v>9263502</v>
      </c>
      <c r="G76" s="54">
        <f>SUM(G49+G60+G71+G75)</f>
        <v>12285251</v>
      </c>
    </row>
    <row r="77" spans="1:7" ht="14.25" customHeight="1">
      <c r="A77" s="32"/>
      <c r="B77" s="51" t="s">
        <v>84</v>
      </c>
      <c r="C77" s="1">
        <f>SUM(C78-C76)</f>
        <v>34632</v>
      </c>
      <c r="D77" s="1">
        <f>SUM(D78-D76)</f>
        <v>0</v>
      </c>
      <c r="E77" s="1">
        <f>SUM(E78-E76)</f>
        <v>34632</v>
      </c>
      <c r="F77" s="1">
        <f>SUM(F78-F76)</f>
        <v>219225</v>
      </c>
      <c r="G77" s="1">
        <f>SUM(G78-G76)</f>
        <v>233075</v>
      </c>
    </row>
    <row r="78" spans="1:7" ht="14.25">
      <c r="A78" s="33"/>
      <c r="B78" s="19" t="s">
        <v>9</v>
      </c>
      <c r="C78" s="44">
        <v>601632</v>
      </c>
      <c r="D78" s="20">
        <v>10950500</v>
      </c>
      <c r="E78" s="20">
        <v>11552132</v>
      </c>
      <c r="F78" s="20">
        <v>9482727</v>
      </c>
      <c r="G78" s="20">
        <v>12518326</v>
      </c>
    </row>
    <row r="79" ht="13.5">
      <c r="A79" s="33"/>
    </row>
    <row r="81" spans="2:6" ht="13.5">
      <c r="B81" s="34" t="s">
        <v>51</v>
      </c>
      <c r="C81" s="35" t="s">
        <v>52</v>
      </c>
      <c r="F81" s="35" t="s">
        <v>53</v>
      </c>
    </row>
  </sheetData>
  <sheetProtection/>
  <mergeCells count="2">
    <mergeCell ref="AA11:AA13"/>
    <mergeCell ref="A10:A11"/>
  </mergeCells>
  <printOptions/>
  <pageMargins left="0.1" right="0.1" top="0.1" bottom="0.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abu shaheen</dc:creator>
  <cp:keywords/>
  <dc:description/>
  <cp:lastModifiedBy>Surajit85</cp:lastModifiedBy>
  <cp:lastPrinted>2016-05-25T10:23:25Z</cp:lastPrinted>
  <dcterms:created xsi:type="dcterms:W3CDTF">2016-05-16T05:21:33Z</dcterms:created>
  <dcterms:modified xsi:type="dcterms:W3CDTF">2016-05-25T10:23:58Z</dcterms:modified>
  <cp:category/>
  <cp:version/>
  <cp:contentType/>
  <cp:contentStatus/>
</cp:coreProperties>
</file>