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firstSheet="2" activeTab="4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</sheets>
  <definedNames>
    <definedName name="_xlnm.Print_Area" localSheetId="0">'Budget Summary, "KA"'!$A$1:$E$26</definedName>
    <definedName name="_xlnm.Print_Area" localSheetId="4">'Development Expenditure'!$A$1:$D$46</definedName>
    <definedName name="_xlnm.Print_Area" localSheetId="3">'Development Income'!$A$1:$D$45</definedName>
    <definedName name="_xlnm.Print_Area" localSheetId="6">'Project List "GHA"'!$A$1:$G$25</definedName>
    <definedName name="_xlnm.Print_Area" localSheetId="2">'Revenue Expenditure'!$A$1:$D$50</definedName>
    <definedName name="_xlnm.Print_Area" localSheetId="1">'Revenue Income "KHA"'!$A$1:$D$36</definedName>
    <definedName name="_xlnm.Print_Area" localSheetId="5">'Statement of UP Staff "GA"'!$A$1:$K$20</definedName>
  </definedNames>
  <calcPr fullCalcOnLoad="1"/>
</workbook>
</file>

<file path=xl/sharedStrings.xml><?xml version="1.0" encoding="utf-8"?>
<sst xmlns="http://schemas.openxmlformats.org/spreadsheetml/2006/main" count="272" uniqueCount="230">
  <si>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</si>
  <si>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</si>
  <si>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</si>
  <si>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</si>
  <si>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</si>
  <si>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</si>
  <si>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</si>
  <si>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</si>
  <si>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</si>
  <si>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</si>
  <si>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</si>
  <si>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</si>
  <si>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</si>
  <si>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</si>
  <si>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</si>
  <si>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</si>
  <si>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</si>
  <si>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</si>
  <si>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c~e©eZx© erm‡ii cÖK„Z ev‡RU (2015-2016)</t>
  </si>
  <si>
    <t>PjwZ erm‡ii ev‡RU ev PjwZ erm‡ii ms‡kvwaZ ev‡RU (2016-2017)</t>
  </si>
  <si>
    <t>Ask-1- ivRm¦ wnmve</t>
  </si>
  <si>
    <t>Avq</t>
  </si>
  <si>
    <t>cªvwßi weeiY</t>
  </si>
  <si>
    <t>A_© ermi- 2017-2018</t>
  </si>
  <si>
    <t>c~e©eZ©x erm‡ii cÖK„Z Avq       (2015-2016)</t>
  </si>
  <si>
    <t>PjwZ erm‡ii ev‡RU ev ms‡kvwaZ ev‡RU (2016-2017)</t>
  </si>
  <si>
    <t>cieZ©x erm‡ii ev‡RU      (2017-2018)</t>
  </si>
  <si>
    <t>e¨q</t>
  </si>
  <si>
    <t>1| mvaviY ms¯’vcb/ cªvwZôvwbK</t>
  </si>
  <si>
    <t>K. m¤§vbx/fvZv</t>
  </si>
  <si>
    <t>M. Ab¨vb¨ cªvwZôvwbK e¨q</t>
  </si>
  <si>
    <t>N. Avby‡ZvwlK Znwe‡j ¯’vbvšÍi</t>
  </si>
  <si>
    <t>O. hvbevnb †givgZ I R¡vjvbx</t>
  </si>
  <si>
    <t>3| Ab¨vb¨ e¨q</t>
  </si>
  <si>
    <t>L. we`y¨r wej</t>
  </si>
  <si>
    <t>8| †Ljva~jv I ms¯‹„wZ</t>
  </si>
  <si>
    <t>†gvU e¨q (ivRm¦ wnmve)</t>
  </si>
  <si>
    <t>e¨‡qi LvZ</t>
  </si>
  <si>
    <t>c~e©eZ©x erm‡ii cÖK„Z e¨q       (2015-2016)</t>
  </si>
  <si>
    <t>L. Kg©KZ©v I Kg©Pvix‡`i †eZb-fvZvw`</t>
  </si>
  <si>
    <t>(1) cwil` Kg©Pvwi</t>
  </si>
  <si>
    <t>(2) `vqhy³ e¨q (miKvix Kg©Pvix m¤cwK©Z)</t>
  </si>
  <si>
    <t>P. f~wg Dbœqb Ki</t>
  </si>
  <si>
    <t>6| mvgvwRK I ag©xq cªwZôv‡b Aby`vb:</t>
  </si>
  <si>
    <t>2| wkí I KywUiwkí</t>
  </si>
  <si>
    <t>3| †fŠZ AeKvVv‡gv</t>
  </si>
  <si>
    <t>[wewa-5 (1) (K) `ªóe¨]</t>
  </si>
  <si>
    <t>gšÍe¨</t>
  </si>
  <si>
    <t>[wewa-5 (1) (L) `ªóe¨]</t>
  </si>
  <si>
    <t>Ask 2- Dbœqb wnmve</t>
  </si>
  <si>
    <t>cÖvwßi weeiY</t>
  </si>
  <si>
    <t>1| Aby`vb (Dbœqb)</t>
  </si>
  <si>
    <t>†gvU cªvwß (Dbœqb wnmve)</t>
  </si>
  <si>
    <t>‡Pqvig¨vb</t>
  </si>
  <si>
    <t xml:space="preserve">e¨q weeiY </t>
  </si>
  <si>
    <t>c~e©eZ©x erm‡ii cÖK„Z e¨q      (2015-2016)</t>
  </si>
  <si>
    <t>†gvU e¨q ( Dbœqb wnmve)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</si>
  <si>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</si>
  <si>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</si>
  <si>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</si>
  <si>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</si>
  <si>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</si>
  <si>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</si>
  <si>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Ab¨vb¨ fvZvw`</t>
  </si>
  <si>
    <t>evrmwiK cªv°wjZ A‡_©i cwigvY</t>
  </si>
  <si>
    <t>gvwmK Mo A‡_©i cwigvY</t>
  </si>
  <si>
    <t>wefvM/kvLv</t>
  </si>
  <si>
    <t>Ôev‡RU dig NÕ</t>
  </si>
  <si>
    <t>A_© ermi-2017-2018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</si>
  <si>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</si>
  <si>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</si>
  <si>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</si>
  <si>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</si>
  <si>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</si>
  <si>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</si>
  <si>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</si>
  <si>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</si>
  <si>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</si>
  <si>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BDwbqb cwil`</t>
  </si>
  <si>
    <t>Ôev‡RU digÕKÕ</t>
  </si>
  <si>
    <t>cieZ©x erm‡ii        ev‡RU         (2017-2018)</t>
  </si>
  <si>
    <t>A_© eQi: 2017-2018</t>
  </si>
  <si>
    <t>[wewa 3 (2) `ªóe¨]</t>
  </si>
  <si>
    <t>ÔBDwbqb cwil` ev‡RU dig LÕ</t>
  </si>
  <si>
    <t>[wewa-3 (2) Ges AvB‡bi PZz_© Zdwmj `ªóe¨]</t>
  </si>
  <si>
    <t>9| Riæix ÎvY (cÖwZeÜx mnvqZv)</t>
  </si>
  <si>
    <t>3bs M‡qkcyi BDwbqb cwil`</t>
  </si>
  <si>
    <t xml:space="preserve">   </t>
  </si>
  <si>
    <t xml:space="preserve">         </t>
  </si>
  <si>
    <t>M. wgwUs LiP</t>
  </si>
  <si>
    <t>N. cÖPvi e¨q</t>
  </si>
  <si>
    <t xml:space="preserve">W. cwienb </t>
  </si>
  <si>
    <t>1. Ki I †iUt</t>
  </si>
  <si>
    <t>2. BRvivt</t>
  </si>
  <si>
    <t>L. nvUevRvi</t>
  </si>
  <si>
    <t>3. hvbevnb (gUihvb e¨ZxZ)</t>
  </si>
  <si>
    <t>5. jvB‡mÝ I cviwgU wd</t>
  </si>
  <si>
    <t>6. Rb¥wbeÜb wd</t>
  </si>
  <si>
    <t>7. MÖvg Av`vjZ</t>
  </si>
  <si>
    <t>a. e¨vsK KZ©b</t>
  </si>
  <si>
    <t>b. e¨emve„wËi f¨vU cÖ`vb</t>
  </si>
  <si>
    <t>`. WvK I Zvi</t>
  </si>
  <si>
    <t>ivRm¦ DØ„Ë Dbœqb wnmv‡e ¯’vbvšÍi</t>
  </si>
  <si>
    <t>K. Dc‡Rjv cwil`t</t>
  </si>
  <si>
    <t>L. †Rjv cwil`t</t>
  </si>
  <si>
    <t>GjwRGmwc (wewewR)</t>
  </si>
  <si>
    <t>GjwRGmwc (wcwewR)</t>
  </si>
  <si>
    <t>wfwRwW</t>
  </si>
  <si>
    <t>5| ¯^v¯’¨</t>
  </si>
  <si>
    <t>6| cvwb mieivn</t>
  </si>
  <si>
    <t>7| wkÿv</t>
  </si>
  <si>
    <t>8| cÖvK…wZK m¤ú` e¨e¯’vcbv</t>
  </si>
  <si>
    <t>12| `vwi`ª n«vmKiY t mvgvwRK wbivcËv I cÖvwZôvwbK mnvqZv</t>
  </si>
  <si>
    <t>14| gwnjv, hye I wkï Dbœqb</t>
  </si>
  <si>
    <t>wfwRGd</t>
  </si>
  <si>
    <t>10| cqtwb¯‹vlb Ges eR©¨ &amp;e¨e¯’vcbv</t>
  </si>
  <si>
    <t>11|  gvbe m¤ú` Dbœqb</t>
  </si>
  <si>
    <t>16| e¨vsK KZ©b</t>
  </si>
  <si>
    <t>cieZ©x erm‡ii ev‡RU           (2017-2018)</t>
  </si>
  <si>
    <t>PjwZ erm‡ii ev‡RU ev ms‡kvwaZ ev‡RU   (2016-2017)</t>
  </si>
  <si>
    <t>c~e©eZ©x erm‡ii cÖK„Z cÖvwß                (2015-2016)</t>
  </si>
  <si>
    <t>N. Aby`vb-ms¯’vcbt</t>
  </si>
  <si>
    <t>Dbœqb KvRt</t>
  </si>
  <si>
    <t>16| K…wl Ges evRvi</t>
  </si>
  <si>
    <t>U. Ab¨vb¨ cwi‡kva‡hvM¨ Ki/wej wewea,Ab¨vb¨)</t>
  </si>
  <si>
    <t>02bs c~e©Ryox BDwbqb cwil`</t>
  </si>
  <si>
    <t>Dc‡Rjv- Ryox,  †Rjv †gŠjfxevRvi|</t>
  </si>
  <si>
    <t>cªvwß</t>
  </si>
  <si>
    <t>Dc‡Rjv- Ryox,   †Rjv- †gŠjfxevRvi|</t>
  </si>
  <si>
    <t>ev‡RU mvi-ms†¶c</t>
  </si>
  <si>
    <t>M. e‡Kqv M„n Ki</t>
  </si>
  <si>
    <t>9. mb`cÎ wd</t>
  </si>
  <si>
    <t>L. e¨emv  Ki</t>
  </si>
  <si>
    <t>10. Ab¨vb¨</t>
  </si>
  <si>
    <t>Dc‡Rjv-Ryox ‡Rjv- ‡gŠjfxevRvi</t>
  </si>
  <si>
    <t xml:space="preserve"> Dc‡Rjv- Ryox,  †Rjv-‡gŠjfxevRvi|</t>
  </si>
  <si>
    <t xml:space="preserve">                    mwPe</t>
  </si>
  <si>
    <t>cªvß Avq</t>
  </si>
  <si>
    <t>Y. AMÖxg cÖ`vb</t>
  </si>
  <si>
    <t>Ask 1-ivR¯^ wnmve</t>
  </si>
  <si>
    <t>X. fzwg Dbœqb Ki, cwÎKv, B›Uvi‡›U</t>
  </si>
  <si>
    <t>S. Avc¨vqb e¨q I Ab¨vb¨</t>
  </si>
  <si>
    <t>T.RvZxq w`e‡m Puv`v cÖ`vb I D`hvcb e¨q</t>
  </si>
  <si>
    <t>K. AwWU e¨q</t>
  </si>
  <si>
    <t>O. Kw¤úDUvi †givgZ I Kvwj µq</t>
  </si>
  <si>
    <t>2| Ki Av`v‡qi Rb¨ e¨q (20% Kwgkb)</t>
  </si>
  <si>
    <t>K. BDwbqb GjvKvi wewfbœ cªwZôvb/K¬v‡e Avw_©K Aby`vbt</t>
  </si>
  <si>
    <t>V. Avbylvw½K e¨q (Awdm)</t>
  </si>
  <si>
    <t>Dc‡Rjv-Ryox,  †Rjv-‡gŠjfxevRvi|</t>
  </si>
  <si>
    <t>cieZ©x erm‡ii ev‡RU (2017-2018)</t>
  </si>
  <si>
    <t xml:space="preserve">8. wfwRwW cwienb eve` </t>
  </si>
  <si>
    <t>Z. Awdm cÖ‡qvR‡b mwP‡ei hvZvqvZ e¨q</t>
  </si>
  <si>
    <t>N. Pv evMvb Ki (e‡Kqv mn)</t>
  </si>
  <si>
    <t>O. fvovq PvwjZ †gvUihvb Ki</t>
  </si>
  <si>
    <t>K. †Lvqvo (e‡Kqv mn)</t>
  </si>
  <si>
    <t>4. wbeÜb Ki(‡emiKvix ¯‹zj, gv`ªvmv)</t>
  </si>
  <si>
    <t>K. emZevox (nvj)</t>
  </si>
  <si>
    <t>L. emZevox (e‡Kqv)</t>
  </si>
  <si>
    <t>GwWwc</t>
  </si>
  <si>
    <t>KvweLv</t>
  </si>
  <si>
    <t>KvweUv</t>
  </si>
  <si>
    <t>wU.Avi</t>
  </si>
  <si>
    <t>AwZ`wi`ª‡`i Rb¨ Kg©m„: Kg©:</t>
  </si>
  <si>
    <t>wR.Avi</t>
  </si>
  <si>
    <t>weaev fvZv</t>
  </si>
  <si>
    <t>gvZ…©Z¡Kvjxb fvZv</t>
  </si>
  <si>
    <t>gyw³‡hv×v fvZv</t>
  </si>
  <si>
    <t>¯’vei m¤úwË n¯Ívi Ki 1%</t>
  </si>
  <si>
    <t>‡Pqvig¨v‡bi m¤§vbxfvZv</t>
  </si>
  <si>
    <t>m`m¨M‡bi m¤§vbx fvZv</t>
  </si>
  <si>
    <t>mwP‡ei †eZb fvZv</t>
  </si>
  <si>
    <t>wnmve mn: Kvg Kw¤ú: Acv †eZb fvZv</t>
  </si>
  <si>
    <t>`dv`‡ii †eZb fvZv</t>
  </si>
  <si>
    <t>gnjøv`viM‡bi †eZb fvZv</t>
  </si>
  <si>
    <t>2. †¯^”Qv cÖ‡bvw`Z Puv`v</t>
  </si>
  <si>
    <t>3. ivR¯^ DØ„Ë¡</t>
  </si>
  <si>
    <t>cÖwZewÜ fvZv</t>
  </si>
  <si>
    <t xml:space="preserve">                      Dc‡Rjv- Ro–x, †Rjv-‡gŠjfxevRvi|</t>
  </si>
  <si>
    <t xml:space="preserve">                        mwPe</t>
  </si>
  <si>
    <t xml:space="preserve">                        ‡Pqvig¨vb</t>
  </si>
  <si>
    <t xml:space="preserve">mvgv: wbivcËv †eówb (eq¯‹ fvZv) </t>
  </si>
  <si>
    <t>M. miKvix Aby`vb</t>
  </si>
  <si>
    <t>Dc‡Rjv- Ryox, †Rjv-‡gŠjfxevRvi|</t>
  </si>
  <si>
    <t>Ask 2- Dbœqb wnmve e¨q</t>
  </si>
  <si>
    <t xml:space="preserve">                           mwPe</t>
  </si>
  <si>
    <t xml:space="preserve">                         Dc‡Rjv-  Ryox, †Rjv-‡gŠjfxevRvi|</t>
  </si>
  <si>
    <t xml:space="preserve">                           ‡Pqvig¨vb</t>
  </si>
  <si>
    <t>mvaviY ms¯’vcbt</t>
  </si>
  <si>
    <t>4| Avv_© mvgvwRK AeKvVv‡gv</t>
  </si>
  <si>
    <t>13|cjøx Dbœqb I mgevq, e„ÿ †ivcb</t>
  </si>
  <si>
    <t>1| †Pqvig¨v‡bi m¤§vbx (mi:)</t>
  </si>
  <si>
    <t>2| m`m¨M‡bi m¤§vbx (mi:)</t>
  </si>
  <si>
    <t>3| mwP‡ei †eZb fvZv</t>
  </si>
  <si>
    <t>4| wnmve mn: Kvg Kw¤ú: Acv:</t>
  </si>
  <si>
    <t>5| `dv`‡ii †eZb fvZv</t>
  </si>
  <si>
    <t>6| gnjøv`v‡ii †eZb fvZv</t>
  </si>
  <si>
    <t>17| Ab¨vb¨ e¨q</t>
  </si>
  <si>
    <t>18| eq¯‹ fvZv</t>
  </si>
  <si>
    <t>19| weaev fvZv</t>
  </si>
  <si>
    <t>20| cÖwZewÜ fvZv</t>
  </si>
  <si>
    <t>21| gvZ…©Z¡Kvjxb fvZv</t>
  </si>
  <si>
    <t>22| gyw³‡hv×v fvZv</t>
  </si>
  <si>
    <t>15| `y‡h©vM e¨e¯’v I ÎvY (wfwRwW,wfwRGd, wR.Avi)</t>
  </si>
  <si>
    <t>23| †mŠi c¨v‡bj mieivn</t>
  </si>
  <si>
    <t>1| K„wl I ‡mP,evRvi, grm¨ I cÖvYx m¤ú`</t>
  </si>
  <si>
    <t>9| wµov I ms¯‹…wZ</t>
  </si>
  <si>
    <t>Dc‡Rjv- Ryox,    †Rjv-‡gŠjfxevRvi|</t>
  </si>
  <si>
    <t xml:space="preserve">BDwbqb cwil` Kg©KZ©v I Kg©Pvix‡`i weeiYx </t>
  </si>
  <si>
    <t>mwPe. BD/wc</t>
  </si>
  <si>
    <t>cª‡`q fwel¨ Znwej,g~j‡eZ‡bi 10%</t>
  </si>
  <si>
    <t xml:space="preserve"> mwPe</t>
  </si>
  <si>
    <t>Dc‡Rjv- Ryox †Rjv-‡gŠjfxevRvi|</t>
  </si>
  <si>
    <t xml:space="preserve"> ‡Pqvig¨vb</t>
  </si>
  <si>
    <t>02bs c~e©Ryox BDwbqb  cwil`</t>
  </si>
  <si>
    <t>Dc‡Rjv- Ryox   †Rjv- ‡gŠjfxevRvi|</t>
  </si>
  <si>
    <t xml:space="preserve">BDwbq‡bi †Kvb we‡kl cªKí ev¯Íevq‡bi Rb¨ Dc‡Rjv cwil`, †Rjv cwil` I miKvi nB‡Z cªvß A‡_©i weeiYx </t>
  </si>
  <si>
    <t>Dc‡Rjv-Ryox, ‡Rjv- ‡gŠjfxevRvi|</t>
  </si>
  <si>
    <t>02bs c~e©Ryox  BDwbqb cwil`</t>
  </si>
  <si>
    <t>c~e©Ryox  BDwbqb cwil`</t>
  </si>
  <si>
    <t>Ryox, ‡gŠjfxevRvi</t>
  </si>
  <si>
    <t>Dc‡Rjv-Ryox,   †Rjv-‡gŠjfxevRvi</t>
  </si>
  <si>
    <r>
      <t>wUKv: ‡Pqvig¨vb: 4400</t>
    </r>
    <r>
      <rPr>
        <sz val="11"/>
        <color indexed="8"/>
        <rFont val="Wingdings 2"/>
        <family val="1"/>
      </rPr>
      <t>Í</t>
    </r>
    <r>
      <rPr>
        <sz val="11"/>
        <color indexed="8"/>
        <rFont val="SutonnyMJ"/>
        <family val="0"/>
      </rPr>
      <t>12=52800/-, †g¤^vi: 2625</t>
    </r>
    <r>
      <rPr>
        <sz val="11"/>
        <color indexed="8"/>
        <rFont val="Wingdings 2"/>
        <family val="1"/>
      </rPr>
      <t>Í</t>
    </r>
    <r>
      <rPr>
        <sz val="11"/>
        <color indexed="8"/>
        <rFont val="SutonnyMJ"/>
        <family val="0"/>
      </rPr>
      <t>12</t>
    </r>
    <r>
      <rPr>
        <sz val="11"/>
        <color indexed="8"/>
        <rFont val="Wingdings 2"/>
        <family val="1"/>
      </rPr>
      <t>Í</t>
    </r>
    <r>
      <rPr>
        <sz val="11"/>
        <color indexed="8"/>
        <rFont val="SutonnyMJ"/>
        <family val="0"/>
      </rPr>
      <t>12=378000/-</t>
    </r>
  </si>
  <si>
    <t>BDwbqb cwil‡`i ev‡RU</t>
  </si>
  <si>
    <t>_. `vb/mvnvh¨/Kg‡cø· †givgZ</t>
  </si>
  <si>
    <t>4| Ki Av`vq,Rb¥ I g„Zz¨ wbeÜb LiP (wewfbœ †iwR÷vi, dig, iwk` eB Qvcv, cÖPvi BZ¨vw` gy`ªY)</t>
  </si>
  <si>
    <t>18| wewea</t>
  </si>
  <si>
    <t>‡gvU Dbœqb Avq</t>
  </si>
  <si>
    <t>‡gvU ms¯’vcb Avq</t>
  </si>
  <si>
    <t xml:space="preserve"> ‡gvU cÖK…Z ivR¯^ e¨q </t>
  </si>
  <si>
    <t xml:space="preserve"> †gvU cÖK…Z Dbœqb e¨q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</si>
</sst>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SutonnyMJ"/>
      <family val="0"/>
    </font>
    <font>
      <sz val="14"/>
      <color indexed="8"/>
      <name val="SutonnyMJ"/>
      <family val="0"/>
    </font>
    <font>
      <sz val="12"/>
      <color indexed="8"/>
      <name val="SutonnyMJ"/>
      <family val="0"/>
    </font>
    <font>
      <b/>
      <sz val="12"/>
      <color indexed="8"/>
      <name val="SutonnyMJ"/>
      <family val="0"/>
    </font>
    <font>
      <b/>
      <sz val="14"/>
      <color indexed="8"/>
      <name val="SutonnyMJ"/>
      <family val="0"/>
    </font>
    <font>
      <sz val="16"/>
      <color indexed="8"/>
      <name val="SutonnyMJ"/>
      <family val="0"/>
    </font>
    <font>
      <b/>
      <sz val="16"/>
      <color indexed="8"/>
      <name val="SutonnyMJ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2"/>
    </font>
    <font>
      <sz val="11"/>
      <color indexed="8"/>
      <name val="SutonnyMJ"/>
      <family val="0"/>
    </font>
    <font>
      <b/>
      <sz val="11"/>
      <color indexed="8"/>
      <name val="SutonnyMJ"/>
      <family val="0"/>
    </font>
    <font>
      <sz val="11"/>
      <color indexed="8"/>
      <name val="Wingdings 2"/>
      <family val="1"/>
    </font>
    <font>
      <sz val="11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3" fillId="0" borderId="10" xfId="0" applyFont="1" applyBorder="1" applyAlignment="1" applyProtection="1">
      <alignment/>
      <protection/>
    </xf>
    <xf numFmtId="49" fontId="6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justify" vertical="top"/>
    </xf>
    <xf numFmtId="49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9" fontId="3" fillId="0" borderId="0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33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6" fillId="34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36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 horizontal="justify" vertical="top" wrapText="1"/>
    </xf>
    <xf numFmtId="0" fontId="12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right"/>
    </xf>
    <xf numFmtId="0" fontId="5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justify" vertical="top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top"/>
    </xf>
    <xf numFmtId="0" fontId="12" fillId="0" borderId="10" xfId="0" applyFont="1" applyFill="1" applyBorder="1" applyAlignment="1">
      <alignment horizontal="right" vertical="top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34" borderId="10" xfId="0" applyFont="1" applyFill="1" applyBorder="1" applyAlignment="1">
      <alignment horizontal="justify" vertical="top" wrapText="1"/>
    </xf>
    <xf numFmtId="0" fontId="12" fillId="34" borderId="10" xfId="0" applyFont="1" applyFill="1" applyBorder="1" applyAlignment="1">
      <alignment horizontal="justify" vertical="top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vertical="top"/>
    </xf>
    <xf numFmtId="0" fontId="13" fillId="0" borderId="0" xfId="0" applyFont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centerContinuous"/>
    </xf>
    <xf numFmtId="0" fontId="15" fillId="34" borderId="10" xfId="0" applyFont="1" applyFill="1" applyBorder="1" applyAlignment="1">
      <alignment horizontal="justify" vertical="top"/>
    </xf>
    <xf numFmtId="0" fontId="12" fillId="0" borderId="10" xfId="0" applyFont="1" applyBorder="1" applyAlignment="1">
      <alignment horizontal="center" vertical="top" wrapText="1"/>
    </xf>
    <xf numFmtId="0" fontId="12" fillId="34" borderId="10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 horizontal="justify" vertical="top" wrapText="1"/>
    </xf>
    <xf numFmtId="0" fontId="13" fillId="37" borderId="10" xfId="0" applyFont="1" applyFill="1" applyBorder="1" applyAlignment="1">
      <alignment horizontal="right" vertical="top"/>
    </xf>
    <xf numFmtId="0" fontId="13" fillId="37" borderId="10" xfId="0" applyFont="1" applyFill="1" applyBorder="1" applyAlignment="1">
      <alignment vertical="top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right" vertical="top"/>
    </xf>
    <xf numFmtId="0" fontId="4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right" vertical="top"/>
    </xf>
    <xf numFmtId="0" fontId="5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right" vertical="top"/>
    </xf>
    <xf numFmtId="0" fontId="5" fillId="37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horizontal="justify" vertical="top"/>
    </xf>
    <xf numFmtId="0" fontId="3" fillId="0" borderId="18" xfId="0" applyFont="1" applyBorder="1" applyAlignment="1">
      <alignment horizontal="justify" vertical="top"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33" borderId="10" xfId="0" applyFont="1" applyFill="1" applyBorder="1" applyAlignment="1">
      <alignment horizontal="justify" vertical="top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2" fillId="33" borderId="15" xfId="0" applyFont="1" applyFill="1" applyBorder="1" applyAlignment="1">
      <alignment horizontal="justify" vertical="top"/>
    </xf>
    <xf numFmtId="0" fontId="12" fillId="33" borderId="19" xfId="0" applyFont="1" applyFill="1" applyBorder="1" applyAlignment="1">
      <alignment horizontal="justify" vertical="top"/>
    </xf>
    <xf numFmtId="0" fontId="12" fillId="33" borderId="12" xfId="0" applyFont="1" applyFill="1" applyBorder="1" applyAlignment="1">
      <alignment horizontal="justify" vertical="top"/>
    </xf>
    <xf numFmtId="49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6" fillId="37" borderId="10" xfId="0" applyFont="1" applyFill="1" applyBorder="1" applyAlignment="1">
      <alignment horizontal="justify" vertical="top"/>
    </xf>
    <xf numFmtId="0" fontId="13" fillId="34" borderId="10" xfId="0" applyFont="1" applyFill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4" fillId="0" borderId="15" xfId="0" applyFont="1" applyBorder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G17" sqref="G17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17.8515625" style="1" customWidth="1"/>
    <col min="4" max="4" width="20.7109375" style="1" customWidth="1"/>
    <col min="5" max="5" width="16.57421875" style="1" customWidth="1"/>
    <col min="6" max="6" width="9.140625" style="1" customWidth="1"/>
    <col min="7" max="7" width="17.57421875" style="1" customWidth="1"/>
    <col min="8" max="16384" width="9.140625" style="1" customWidth="1"/>
  </cols>
  <sheetData>
    <row r="1" spans="1:5" s="7" customFormat="1" ht="24.75" customHeight="1">
      <c r="A1" s="126" t="s">
        <v>125</v>
      </c>
      <c r="B1" s="126"/>
      <c r="C1" s="126"/>
      <c r="D1" s="126"/>
      <c r="E1" s="126"/>
    </row>
    <row r="2" spans="1:5" s="7" customFormat="1" ht="21.75">
      <c r="A2" s="126" t="s">
        <v>128</v>
      </c>
      <c r="B2" s="126"/>
      <c r="C2" s="126"/>
      <c r="D2" s="126"/>
      <c r="E2" s="126"/>
    </row>
    <row r="3" spans="1:5" s="7" customFormat="1" ht="19.5">
      <c r="A3" s="26"/>
      <c r="B3" s="26"/>
      <c r="C3" s="26"/>
      <c r="D3" s="127" t="s">
        <v>79</v>
      </c>
      <c r="E3" s="127"/>
    </row>
    <row r="4" spans="1:5" s="7" customFormat="1" ht="19.5">
      <c r="A4" s="26"/>
      <c r="B4" s="26"/>
      <c r="C4" s="28" t="s">
        <v>81</v>
      </c>
      <c r="D4" s="128" t="s">
        <v>82</v>
      </c>
      <c r="E4" s="128"/>
    </row>
    <row r="5" spans="1:5" s="7" customFormat="1" ht="19.5">
      <c r="A5" s="117" t="s">
        <v>129</v>
      </c>
      <c r="B5" s="117"/>
      <c r="C5" s="117"/>
      <c r="D5" s="117"/>
      <c r="E5" s="117"/>
    </row>
    <row r="6" spans="1:5" ht="78">
      <c r="A6" s="118" t="s">
        <v>6</v>
      </c>
      <c r="B6" s="119"/>
      <c r="C6" s="52" t="s">
        <v>18</v>
      </c>
      <c r="D6" s="52" t="s">
        <v>19</v>
      </c>
      <c r="E6" s="52" t="s">
        <v>80</v>
      </c>
    </row>
    <row r="7" spans="1:5" ht="23.25" customHeight="1">
      <c r="A7" s="42" t="s">
        <v>7</v>
      </c>
      <c r="B7" s="42" t="s">
        <v>8</v>
      </c>
      <c r="C7" s="27"/>
      <c r="D7" s="27"/>
      <c r="E7" s="27"/>
    </row>
    <row r="8" spans="1:5" ht="18.75" customHeight="1">
      <c r="A8" s="120"/>
      <c r="B8" s="23" t="s">
        <v>0</v>
      </c>
      <c r="C8" s="35">
        <f>'Revenue Income "KHA"'!B30</f>
        <v>607626</v>
      </c>
      <c r="D8" s="35">
        <f>'Revenue Income "KHA"'!C30</f>
        <v>601632</v>
      </c>
      <c r="E8" s="35">
        <f>'Revenue Income "KHA"'!D30</f>
        <v>629407</v>
      </c>
    </row>
    <row r="9" spans="1:5" ht="18.75" customHeight="1">
      <c r="A9" s="121"/>
      <c r="B9" s="23" t="s">
        <v>1</v>
      </c>
      <c r="C9" s="35">
        <v>0</v>
      </c>
      <c r="D9" s="35">
        <v>0</v>
      </c>
      <c r="E9" s="35">
        <v>0</v>
      </c>
    </row>
    <row r="10" spans="1:5" ht="18.75" customHeight="1">
      <c r="A10" s="121"/>
      <c r="B10" s="24" t="s">
        <v>2</v>
      </c>
      <c r="C10" s="36">
        <f>SUM(C8:C9)</f>
        <v>607626</v>
      </c>
      <c r="D10" s="36">
        <f>SUM(D8:D9)</f>
        <v>601632</v>
      </c>
      <c r="E10" s="36">
        <f>SUM(E8:E9)</f>
        <v>629407</v>
      </c>
    </row>
    <row r="11" spans="1:5" ht="18.75" customHeight="1">
      <c r="A11" s="121"/>
      <c r="B11" s="23" t="s">
        <v>3</v>
      </c>
      <c r="C11" s="34">
        <v>597427</v>
      </c>
      <c r="D11" s="35">
        <v>567000</v>
      </c>
      <c r="E11" s="35">
        <v>576407</v>
      </c>
    </row>
    <row r="12" spans="1:5" ht="18.75" customHeight="1">
      <c r="A12" s="122"/>
      <c r="B12" s="24" t="s">
        <v>9</v>
      </c>
      <c r="C12" s="36">
        <f>C10-C11</f>
        <v>10199</v>
      </c>
      <c r="D12" s="36">
        <f>D10-D11</f>
        <v>34632</v>
      </c>
      <c r="E12" s="36">
        <f>E10-E11</f>
        <v>53000</v>
      </c>
    </row>
    <row r="13" spans="1:5" ht="18.75" customHeight="1">
      <c r="A13" s="42" t="s">
        <v>11</v>
      </c>
      <c r="B13" s="42" t="s">
        <v>12</v>
      </c>
      <c r="C13" s="27"/>
      <c r="D13" s="37"/>
      <c r="E13" s="37"/>
    </row>
    <row r="14" spans="1:5" ht="18.75" customHeight="1">
      <c r="A14" s="123"/>
      <c r="B14" s="23" t="s">
        <v>10</v>
      </c>
      <c r="C14" s="35">
        <v>8846232</v>
      </c>
      <c r="D14" s="35">
        <v>10615300</v>
      </c>
      <c r="E14" s="35">
        <v>13139560</v>
      </c>
    </row>
    <row r="15" spans="1:5" ht="18.75" customHeight="1">
      <c r="A15" s="124"/>
      <c r="B15" s="23" t="s">
        <v>13</v>
      </c>
      <c r="C15" s="35">
        <f>'Development Income'!B33</f>
        <v>0</v>
      </c>
      <c r="D15" s="35">
        <f>'Development Income'!C33</f>
        <v>335200</v>
      </c>
      <c r="E15" s="35">
        <f>'Development Income'!D33</f>
        <v>373840</v>
      </c>
    </row>
    <row r="16" spans="1:5" ht="18.75" customHeight="1">
      <c r="A16" s="124"/>
      <c r="B16" s="23" t="s">
        <v>4</v>
      </c>
      <c r="C16" s="36">
        <f>SUM(C14:C15)</f>
        <v>8846232</v>
      </c>
      <c r="D16" s="36">
        <f>SUM(D14:D15)</f>
        <v>10950500</v>
      </c>
      <c r="E16" s="36">
        <f>SUM(E14:E15)</f>
        <v>13513400</v>
      </c>
    </row>
    <row r="17" spans="1:7" ht="18.75" customHeight="1">
      <c r="A17" s="124"/>
      <c r="B17" s="24" t="s">
        <v>14</v>
      </c>
      <c r="C17" s="36">
        <f>SUM(C12+C16)</f>
        <v>8856431</v>
      </c>
      <c r="D17" s="36">
        <f>D12+D16</f>
        <v>10985132</v>
      </c>
      <c r="E17" s="36">
        <f>E12+E16</f>
        <v>13566400</v>
      </c>
      <c r="G17" s="59"/>
    </row>
    <row r="18" spans="1:9" ht="18.75" customHeight="1">
      <c r="A18" s="124"/>
      <c r="B18" s="23" t="s">
        <v>15</v>
      </c>
      <c r="C18" s="35">
        <v>8397631</v>
      </c>
      <c r="D18" s="35">
        <v>10950500</v>
      </c>
      <c r="E18" s="58">
        <v>13513400</v>
      </c>
      <c r="H18" s="59"/>
      <c r="I18" s="59"/>
    </row>
    <row r="19" spans="1:5" ht="18.75" customHeight="1">
      <c r="A19" s="124"/>
      <c r="B19" s="172" t="s">
        <v>16</v>
      </c>
      <c r="C19" s="113">
        <f>C17-C18</f>
        <v>458800</v>
      </c>
      <c r="D19" s="113">
        <f>D17-D18</f>
        <v>34632</v>
      </c>
      <c r="E19" s="113">
        <f>E17-E18</f>
        <v>53000</v>
      </c>
    </row>
    <row r="20" spans="1:5" ht="18.75" customHeight="1">
      <c r="A20" s="124"/>
      <c r="B20" s="23" t="s">
        <v>17</v>
      </c>
      <c r="C20" s="35">
        <v>85335</v>
      </c>
      <c r="D20" s="35">
        <v>219225</v>
      </c>
      <c r="E20" s="35">
        <v>34632</v>
      </c>
    </row>
    <row r="21" spans="1:5" ht="18.75" customHeight="1">
      <c r="A21" s="125"/>
      <c r="B21" s="27" t="s">
        <v>5</v>
      </c>
      <c r="C21" s="37">
        <f>SUM(C19:C20)</f>
        <v>544135</v>
      </c>
      <c r="D21" s="37">
        <f>D19+D20</f>
        <v>253857</v>
      </c>
      <c r="E21" s="37">
        <f>E19+E20</f>
        <v>87632</v>
      </c>
    </row>
    <row r="22" spans="1:5" ht="19.5">
      <c r="A22" s="10"/>
      <c r="B22" s="10"/>
      <c r="C22" s="10"/>
      <c r="D22" s="10"/>
      <c r="E22" s="10"/>
    </row>
    <row r="23" spans="1:5" ht="19.5">
      <c r="A23" s="10"/>
      <c r="B23" s="10"/>
      <c r="C23" s="10"/>
      <c r="D23" s="10"/>
      <c r="E23" s="10"/>
    </row>
    <row r="24" ht="19.5">
      <c r="A24" s="10"/>
    </row>
    <row r="25" ht="19.5">
      <c r="A25" s="17"/>
    </row>
    <row r="26" ht="19.5">
      <c r="A26" s="17"/>
    </row>
    <row r="27" ht="19.5">
      <c r="A27" s="17"/>
    </row>
    <row r="28" spans="1:5" ht="19.5">
      <c r="A28" s="17"/>
      <c r="B28" s="17"/>
      <c r="C28" s="17"/>
      <c r="D28" s="17"/>
      <c r="E28" s="17"/>
    </row>
    <row r="29" spans="1:5" ht="19.5">
      <c r="A29" s="10"/>
      <c r="B29" s="10"/>
      <c r="C29" s="10"/>
      <c r="D29" s="10"/>
      <c r="E29" s="10"/>
    </row>
    <row r="30" spans="1:4" ht="19.5">
      <c r="A30" s="10"/>
      <c r="B30" s="44" t="s">
        <v>210</v>
      </c>
      <c r="C30" s="17"/>
      <c r="D30" s="44" t="s">
        <v>53</v>
      </c>
    </row>
    <row r="31" spans="2:4" ht="19.5">
      <c r="B31" s="44" t="s">
        <v>217</v>
      </c>
      <c r="C31" s="17" t="s">
        <v>87</v>
      </c>
      <c r="D31" s="44" t="s">
        <v>218</v>
      </c>
    </row>
    <row r="32" spans="2:4" ht="19.5">
      <c r="B32" s="44" t="s">
        <v>219</v>
      </c>
      <c r="C32" s="17" t="s">
        <v>88</v>
      </c>
      <c r="D32" s="44" t="s">
        <v>219</v>
      </c>
    </row>
  </sheetData>
  <sheetProtection/>
  <mergeCells count="8">
    <mergeCell ref="A5:E5"/>
    <mergeCell ref="A6:B6"/>
    <mergeCell ref="A8:A12"/>
    <mergeCell ref="A14:A21"/>
    <mergeCell ref="A1:E1"/>
    <mergeCell ref="A2:E2"/>
    <mergeCell ref="D3:E3"/>
    <mergeCell ref="D4:E4"/>
  </mergeCells>
  <printOptions/>
  <pageMargins left="0.75" right="0.2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="145" zoomScaleNormal="145" zoomScalePageLayoutView="0" workbookViewId="0" topLeftCell="A20">
      <selection activeCell="B29" sqref="B29"/>
    </sheetView>
  </sheetViews>
  <sheetFormatPr defaultColWidth="9.140625" defaultRowHeight="19.5" customHeight="1"/>
  <cols>
    <col min="1" max="1" width="26.421875" style="1" customWidth="1"/>
    <col min="2" max="2" width="18.28125" style="1" customWidth="1"/>
    <col min="3" max="3" width="20.8515625" style="1" customWidth="1"/>
    <col min="4" max="4" width="19.140625" style="1" customWidth="1"/>
    <col min="5" max="16384" width="9.140625" style="1" customWidth="1"/>
  </cols>
  <sheetData>
    <row r="1" spans="1:4" ht="19.5" customHeight="1">
      <c r="A1" s="126" t="s">
        <v>125</v>
      </c>
      <c r="B1" s="126"/>
      <c r="C1" s="126"/>
      <c r="D1" s="126"/>
    </row>
    <row r="2" spans="1:4" ht="19.5" customHeight="1">
      <c r="A2" s="126" t="s">
        <v>220</v>
      </c>
      <c r="B2" s="126"/>
      <c r="C2" s="126"/>
      <c r="D2" s="126"/>
    </row>
    <row r="3" spans="1:4" ht="19.5" customHeight="1">
      <c r="A3" s="18"/>
      <c r="B3" s="18"/>
      <c r="C3" s="129" t="s">
        <v>83</v>
      </c>
      <c r="D3" s="129"/>
    </row>
    <row r="4" spans="1:4" ht="19.5" customHeight="1">
      <c r="A4" s="18"/>
      <c r="B4" s="18"/>
      <c r="C4" s="129" t="s">
        <v>84</v>
      </c>
      <c r="D4" s="129"/>
    </row>
    <row r="5" spans="1:4" ht="19.5" customHeight="1">
      <c r="A5" s="132" t="s">
        <v>222</v>
      </c>
      <c r="B5" s="132"/>
      <c r="C5" s="132"/>
      <c r="D5" s="132"/>
    </row>
    <row r="6" spans="1:4" ht="19.5" customHeight="1">
      <c r="A6" s="136" t="s">
        <v>23</v>
      </c>
      <c r="B6" s="136"/>
      <c r="C6" s="136"/>
      <c r="D6" s="136"/>
    </row>
    <row r="7" spans="1:4" ht="19.5" customHeight="1">
      <c r="A7" s="136" t="s">
        <v>20</v>
      </c>
      <c r="B7" s="136"/>
      <c r="C7" s="136"/>
      <c r="D7" s="136"/>
    </row>
    <row r="8" spans="1:4" ht="19.5" customHeight="1">
      <c r="A8" s="137" t="s">
        <v>137</v>
      </c>
      <c r="B8" s="137"/>
      <c r="C8" s="137"/>
      <c r="D8" s="137"/>
    </row>
    <row r="9" spans="1:4" ht="19.5" customHeight="1">
      <c r="A9" s="133" t="s">
        <v>21</v>
      </c>
      <c r="B9" s="134"/>
      <c r="C9" s="134"/>
      <c r="D9" s="135"/>
    </row>
    <row r="10" spans="1:4" ht="19.5" customHeight="1">
      <c r="A10" s="11" t="s">
        <v>22</v>
      </c>
      <c r="B10" s="11" t="s">
        <v>24</v>
      </c>
      <c r="C10" s="11" t="s">
        <v>25</v>
      </c>
      <c r="D10" s="11" t="s">
        <v>118</v>
      </c>
    </row>
    <row r="11" spans="1:4" ht="19.5" customHeight="1">
      <c r="A11" s="12">
        <v>1</v>
      </c>
      <c r="B11" s="12">
        <v>2</v>
      </c>
      <c r="C11" s="12">
        <v>3</v>
      </c>
      <c r="D11" s="12">
        <v>4</v>
      </c>
    </row>
    <row r="12" spans="1:4" ht="19.5" customHeight="1">
      <c r="A12" s="25" t="s">
        <v>92</v>
      </c>
      <c r="B12" s="14"/>
      <c r="C12" s="14"/>
      <c r="D12" s="14"/>
    </row>
    <row r="13" spans="1:4" ht="19.5" customHeight="1">
      <c r="A13" s="25" t="s">
        <v>156</v>
      </c>
      <c r="B13" s="14">
        <v>333743</v>
      </c>
      <c r="C13" s="14">
        <v>150000</v>
      </c>
      <c r="D13" s="14">
        <v>200000</v>
      </c>
    </row>
    <row r="14" spans="1:4" ht="19.5" customHeight="1">
      <c r="A14" s="25" t="s">
        <v>157</v>
      </c>
      <c r="B14" s="14"/>
      <c r="C14" s="14">
        <v>0</v>
      </c>
      <c r="D14" s="14">
        <v>21407</v>
      </c>
    </row>
    <row r="15" spans="1:4" ht="19.5" customHeight="1">
      <c r="A15" s="25" t="s">
        <v>132</v>
      </c>
      <c r="B15" s="14">
        <v>0</v>
      </c>
      <c r="C15" s="14">
        <v>0</v>
      </c>
      <c r="D15" s="14">
        <v>10000</v>
      </c>
    </row>
    <row r="16" spans="1:4" ht="19.5" customHeight="1">
      <c r="A16" s="25" t="s">
        <v>130</v>
      </c>
      <c r="B16" s="14">
        <v>0</v>
      </c>
      <c r="C16" s="14">
        <v>21407</v>
      </c>
      <c r="D16" s="14">
        <v>0</v>
      </c>
    </row>
    <row r="17" spans="1:4" ht="19.5" customHeight="1">
      <c r="A17" s="25" t="s">
        <v>152</v>
      </c>
      <c r="B17" s="18">
        <v>0</v>
      </c>
      <c r="C17" s="14">
        <v>0</v>
      </c>
      <c r="D17" s="14">
        <v>121000</v>
      </c>
    </row>
    <row r="18" spans="1:4" ht="19.5" customHeight="1">
      <c r="A18" s="25" t="s">
        <v>153</v>
      </c>
      <c r="B18" s="18">
        <v>0</v>
      </c>
      <c r="C18" s="14">
        <v>0</v>
      </c>
      <c r="D18" s="14">
        <v>5000</v>
      </c>
    </row>
    <row r="19" spans="1:4" ht="19.5" customHeight="1">
      <c r="A19" s="25" t="s">
        <v>93</v>
      </c>
      <c r="C19" s="14"/>
      <c r="D19" s="14"/>
    </row>
    <row r="20" spans="1:4" ht="19.5" customHeight="1">
      <c r="A20" s="25" t="s">
        <v>154</v>
      </c>
      <c r="B20" s="14">
        <v>10000</v>
      </c>
      <c r="C20" s="14">
        <v>15000</v>
      </c>
      <c r="D20" s="14">
        <v>30000</v>
      </c>
    </row>
    <row r="21" spans="1:4" ht="19.5" customHeight="1">
      <c r="A21" s="25" t="s">
        <v>94</v>
      </c>
      <c r="B21" s="14">
        <v>0</v>
      </c>
      <c r="C21" s="14">
        <v>0</v>
      </c>
      <c r="D21" s="14">
        <v>0</v>
      </c>
    </row>
    <row r="22" spans="1:4" ht="19.5" customHeight="1">
      <c r="A22" s="25" t="s">
        <v>95</v>
      </c>
      <c r="B22" s="14">
        <v>0</v>
      </c>
      <c r="C22" s="14">
        <v>0</v>
      </c>
      <c r="D22" s="14">
        <v>5000</v>
      </c>
    </row>
    <row r="23" spans="1:4" ht="19.5" customHeight="1">
      <c r="A23" s="25" t="s">
        <v>155</v>
      </c>
      <c r="B23" s="14">
        <v>0</v>
      </c>
      <c r="C23" s="14">
        <v>0</v>
      </c>
      <c r="D23" s="14">
        <v>10000</v>
      </c>
    </row>
    <row r="24" spans="1:4" ht="19.5" customHeight="1">
      <c r="A24" s="25" t="s">
        <v>96</v>
      </c>
      <c r="B24" s="14">
        <v>18680</v>
      </c>
      <c r="C24" s="14">
        <v>25000</v>
      </c>
      <c r="D24" s="14">
        <v>25000</v>
      </c>
    </row>
    <row r="25" spans="1:4" ht="19.5" customHeight="1">
      <c r="A25" s="25" t="s">
        <v>97</v>
      </c>
      <c r="B25" s="14">
        <v>9287</v>
      </c>
      <c r="C25" s="14">
        <v>35000</v>
      </c>
      <c r="D25" s="14">
        <v>0</v>
      </c>
    </row>
    <row r="26" spans="1:4" ht="19.5" customHeight="1">
      <c r="A26" s="14" t="s">
        <v>98</v>
      </c>
      <c r="B26" s="14">
        <v>0</v>
      </c>
      <c r="C26" s="14">
        <v>1000</v>
      </c>
      <c r="D26" s="14">
        <v>2000</v>
      </c>
    </row>
    <row r="27" spans="1:4" ht="19.5" customHeight="1">
      <c r="A27" s="38" t="s">
        <v>150</v>
      </c>
      <c r="B27" s="14">
        <v>0</v>
      </c>
      <c r="C27" s="14">
        <v>0</v>
      </c>
      <c r="D27" s="14">
        <v>25000</v>
      </c>
    </row>
    <row r="28" spans="1:4" s="39" customFormat="1" ht="19.5" customHeight="1">
      <c r="A28" s="39" t="s">
        <v>131</v>
      </c>
      <c r="B28" s="38">
        <v>0</v>
      </c>
      <c r="C28" s="38">
        <v>50000</v>
      </c>
      <c r="D28" s="38">
        <v>125000</v>
      </c>
    </row>
    <row r="29" spans="1:4" ht="19.5" customHeight="1">
      <c r="A29" s="38" t="s">
        <v>133</v>
      </c>
      <c r="B29" s="14">
        <v>235916</v>
      </c>
      <c r="C29" s="14">
        <v>304225</v>
      </c>
      <c r="D29" s="14">
        <v>50000</v>
      </c>
    </row>
    <row r="30" spans="1:4" ht="19.5" customHeight="1">
      <c r="A30" s="107" t="s">
        <v>73</v>
      </c>
      <c r="B30" s="108">
        <f>SUM(B12:B29)</f>
        <v>607626</v>
      </c>
      <c r="C30" s="108">
        <f>SUM(C12:C29)</f>
        <v>601632</v>
      </c>
      <c r="D30" s="108">
        <f>SUM(D13:D29)</f>
        <v>629407</v>
      </c>
    </row>
    <row r="31" spans="1:4" ht="19.5" customHeight="1">
      <c r="A31" s="10"/>
      <c r="B31" s="10"/>
      <c r="C31" s="10"/>
      <c r="D31" s="10"/>
    </row>
    <row r="32" spans="1:4" ht="19.5" customHeight="1">
      <c r="A32" s="10"/>
      <c r="B32" s="10"/>
      <c r="C32" s="10"/>
      <c r="D32" s="10"/>
    </row>
    <row r="33" spans="1:4" s="7" customFormat="1" ht="19.5" customHeight="1">
      <c r="A33" s="17"/>
      <c r="B33" s="17"/>
      <c r="C33" s="17"/>
      <c r="D33" s="17"/>
    </row>
    <row r="34" spans="1:4" s="7" customFormat="1" ht="19.5" customHeight="1">
      <c r="A34" s="32" t="s">
        <v>136</v>
      </c>
      <c r="B34" s="33"/>
      <c r="C34" s="130" t="s">
        <v>53</v>
      </c>
      <c r="D34" s="130"/>
    </row>
    <row r="35" spans="1:4" s="7" customFormat="1" ht="19.5" customHeight="1">
      <c r="A35" s="131" t="s">
        <v>125</v>
      </c>
      <c r="B35" s="130"/>
      <c r="C35" s="131" t="s">
        <v>125</v>
      </c>
      <c r="D35" s="130"/>
    </row>
    <row r="36" spans="1:4" s="7" customFormat="1" ht="19.5" customHeight="1">
      <c r="A36" s="30" t="s">
        <v>134</v>
      </c>
      <c r="B36" s="31"/>
      <c r="C36" s="131" t="s">
        <v>135</v>
      </c>
      <c r="D36" s="130"/>
    </row>
    <row r="37" s="7" customFormat="1" ht="19.5" customHeight="1"/>
  </sheetData>
  <sheetProtection/>
  <mergeCells count="13">
    <mergeCell ref="C36:D36"/>
    <mergeCell ref="A9:D9"/>
    <mergeCell ref="A6:D6"/>
    <mergeCell ref="A7:D7"/>
    <mergeCell ref="A8:D8"/>
    <mergeCell ref="A35:B35"/>
    <mergeCell ref="C4:D4"/>
    <mergeCell ref="C34:D34"/>
    <mergeCell ref="C35:D35"/>
    <mergeCell ref="A1:D1"/>
    <mergeCell ref="A2:D2"/>
    <mergeCell ref="A5:D5"/>
    <mergeCell ref="C3:D3"/>
  </mergeCells>
  <printOptions/>
  <pageMargins left="1" right="0.2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="115" zoomScaleNormal="115" zoomScalePageLayoutView="0" workbookViewId="0" topLeftCell="A38">
      <selection activeCell="E52" sqref="E52"/>
    </sheetView>
  </sheetViews>
  <sheetFormatPr defaultColWidth="9.140625" defaultRowHeight="15"/>
  <cols>
    <col min="1" max="1" width="37.421875" style="76" customWidth="1"/>
    <col min="2" max="2" width="17.57421875" style="76" customWidth="1"/>
    <col min="3" max="3" width="19.28125" style="76" customWidth="1"/>
    <col min="4" max="4" width="17.421875" style="76" customWidth="1"/>
    <col min="5" max="16384" width="9.140625" style="76" customWidth="1"/>
  </cols>
  <sheetData>
    <row r="1" spans="1:4" ht="16.5" customHeight="1">
      <c r="A1" s="144" t="s">
        <v>125</v>
      </c>
      <c r="B1" s="144"/>
      <c r="C1" s="144"/>
      <c r="D1" s="144"/>
    </row>
    <row r="2" spans="1:4" ht="16.5" customHeight="1">
      <c r="A2" s="144" t="s">
        <v>148</v>
      </c>
      <c r="B2" s="144"/>
      <c r="C2" s="144"/>
      <c r="D2" s="144"/>
    </row>
    <row r="3" spans="1:4" ht="16.5" customHeight="1">
      <c r="A3" s="145" t="s">
        <v>139</v>
      </c>
      <c r="B3" s="145"/>
      <c r="C3" s="145"/>
      <c r="D3" s="145"/>
    </row>
    <row r="4" spans="1:4" ht="16.5" customHeight="1">
      <c r="A4" s="146" t="s">
        <v>27</v>
      </c>
      <c r="B4" s="146"/>
      <c r="C4" s="146"/>
      <c r="D4" s="146"/>
    </row>
    <row r="5" spans="1:4" ht="48.75" customHeight="1">
      <c r="A5" s="86" t="s">
        <v>37</v>
      </c>
      <c r="B5" s="102" t="s">
        <v>38</v>
      </c>
      <c r="C5" s="102" t="s">
        <v>25</v>
      </c>
      <c r="D5" s="102" t="s">
        <v>149</v>
      </c>
    </row>
    <row r="6" spans="1:4" ht="16.5" customHeight="1">
      <c r="A6" s="87">
        <v>1</v>
      </c>
      <c r="B6" s="87">
        <v>2</v>
      </c>
      <c r="C6" s="87">
        <v>3</v>
      </c>
      <c r="D6" s="87">
        <v>4</v>
      </c>
    </row>
    <row r="7" spans="1:14" ht="16.5" customHeight="1">
      <c r="A7" s="141" t="s">
        <v>28</v>
      </c>
      <c r="B7" s="142"/>
      <c r="C7" s="142"/>
      <c r="D7" s="143"/>
      <c r="K7" s="138"/>
      <c r="L7" s="138"/>
      <c r="M7" s="138"/>
      <c r="N7" s="138"/>
    </row>
    <row r="8" spans="1:5" ht="16.5" customHeight="1">
      <c r="A8" s="77" t="s">
        <v>29</v>
      </c>
      <c r="B8" s="88">
        <v>96400</v>
      </c>
      <c r="C8" s="88">
        <v>174300</v>
      </c>
      <c r="D8" s="88">
        <v>174300</v>
      </c>
      <c r="E8" s="76" t="s">
        <v>221</v>
      </c>
    </row>
    <row r="9" spans="1:4" ht="16.5" customHeight="1">
      <c r="A9" s="104" t="s">
        <v>39</v>
      </c>
      <c r="B9" s="89">
        <v>61950</v>
      </c>
      <c r="C9" s="89"/>
      <c r="D9" s="89"/>
    </row>
    <row r="10" spans="1:4" ht="16.5" customHeight="1">
      <c r="A10" s="77" t="s">
        <v>40</v>
      </c>
      <c r="B10" s="88">
        <v>0</v>
      </c>
      <c r="C10" s="88">
        <v>0</v>
      </c>
      <c r="D10" s="88">
        <v>0</v>
      </c>
    </row>
    <row r="11" spans="1:4" ht="16.5" customHeight="1">
      <c r="A11" s="77" t="s">
        <v>41</v>
      </c>
      <c r="B11" s="88">
        <v>0</v>
      </c>
      <c r="C11" s="88">
        <v>0</v>
      </c>
      <c r="D11" s="88">
        <v>0</v>
      </c>
    </row>
    <row r="12" spans="1:4" ht="16.5" customHeight="1">
      <c r="A12" s="77" t="s">
        <v>30</v>
      </c>
      <c r="B12" s="88">
        <v>29922</v>
      </c>
      <c r="C12" s="88">
        <v>0</v>
      </c>
      <c r="D12" s="88">
        <v>0</v>
      </c>
    </row>
    <row r="13" spans="1:4" ht="16.5" customHeight="1">
      <c r="A13" s="77" t="s">
        <v>31</v>
      </c>
      <c r="B13" s="88"/>
      <c r="C13" s="88">
        <v>0</v>
      </c>
      <c r="D13" s="88">
        <v>0</v>
      </c>
    </row>
    <row r="14" spans="1:4" ht="16.5" customHeight="1">
      <c r="A14" s="77" t="s">
        <v>32</v>
      </c>
      <c r="B14" s="88">
        <v>4000</v>
      </c>
      <c r="C14" s="88">
        <v>8400</v>
      </c>
      <c r="D14" s="88">
        <v>8400</v>
      </c>
    </row>
    <row r="15" spans="1:4" ht="16.5" customHeight="1">
      <c r="A15" s="101" t="s">
        <v>145</v>
      </c>
      <c r="B15" s="89">
        <v>93758</v>
      </c>
      <c r="C15" s="89">
        <v>34300</v>
      </c>
      <c r="D15" s="89">
        <v>44280</v>
      </c>
    </row>
    <row r="16" spans="1:4" ht="16.5" customHeight="1">
      <c r="A16" s="90" t="s">
        <v>33</v>
      </c>
      <c r="B16" s="90"/>
      <c r="C16" s="91"/>
      <c r="D16" s="91"/>
    </row>
    <row r="17" spans="1:4" ht="16.5" customHeight="1">
      <c r="A17" s="77" t="s">
        <v>143</v>
      </c>
      <c r="B17" s="88">
        <v>0</v>
      </c>
      <c r="C17" s="88">
        <v>10000</v>
      </c>
      <c r="D17" s="88">
        <v>10000</v>
      </c>
    </row>
    <row r="18" spans="1:7" ht="16.5" customHeight="1">
      <c r="A18" s="77" t="s">
        <v>34</v>
      </c>
      <c r="B18" s="88">
        <v>56223</v>
      </c>
      <c r="C18" s="88">
        <v>12000</v>
      </c>
      <c r="D18" s="88">
        <v>18000</v>
      </c>
      <c r="G18" s="79"/>
    </row>
    <row r="19" spans="1:4" ht="16.5" customHeight="1">
      <c r="A19" s="77" t="s">
        <v>89</v>
      </c>
      <c r="B19" s="88">
        <v>0</v>
      </c>
      <c r="C19" s="88">
        <v>0</v>
      </c>
      <c r="D19" s="88">
        <v>25000</v>
      </c>
    </row>
    <row r="20" spans="1:4" ht="16.5" customHeight="1">
      <c r="A20" s="77" t="s">
        <v>90</v>
      </c>
      <c r="B20" s="88">
        <v>0</v>
      </c>
      <c r="C20" s="88">
        <v>0</v>
      </c>
      <c r="D20" s="88">
        <v>10000</v>
      </c>
    </row>
    <row r="21" spans="1:4" ht="16.5" customHeight="1">
      <c r="A21" s="77" t="s">
        <v>144</v>
      </c>
      <c r="B21" s="88">
        <v>0</v>
      </c>
      <c r="C21" s="88">
        <v>33000</v>
      </c>
      <c r="D21" s="88">
        <v>20000</v>
      </c>
    </row>
    <row r="22" spans="1:4" ht="16.5" customHeight="1">
      <c r="A22" s="77" t="s">
        <v>42</v>
      </c>
      <c r="B22" s="88"/>
      <c r="C22" s="88">
        <v>0</v>
      </c>
      <c r="D22" s="88">
        <v>5000</v>
      </c>
    </row>
    <row r="23" spans="1:4" ht="16.5" customHeight="1">
      <c r="A23" s="77" t="s">
        <v>141</v>
      </c>
      <c r="B23" s="88">
        <v>4262</v>
      </c>
      <c r="C23" s="88">
        <v>102000</v>
      </c>
      <c r="D23" s="88">
        <v>0</v>
      </c>
    </row>
    <row r="24" spans="1:4" ht="16.5" customHeight="1">
      <c r="A24" s="77" t="s">
        <v>142</v>
      </c>
      <c r="B24" s="88">
        <v>10000</v>
      </c>
      <c r="C24" s="88">
        <v>0</v>
      </c>
      <c r="D24" s="88">
        <v>20000</v>
      </c>
    </row>
    <row r="25" spans="1:4" ht="16.5" customHeight="1">
      <c r="A25" s="77" t="s">
        <v>124</v>
      </c>
      <c r="B25" s="88">
        <v>0</v>
      </c>
      <c r="C25" s="88">
        <v>0</v>
      </c>
      <c r="D25" s="88"/>
    </row>
    <row r="26" spans="1:4" ht="16.5" customHeight="1">
      <c r="A26" s="77" t="s">
        <v>147</v>
      </c>
      <c r="B26" s="88">
        <v>0</v>
      </c>
      <c r="C26" s="88">
        <v>30000</v>
      </c>
      <c r="D26" s="88">
        <v>40000</v>
      </c>
    </row>
    <row r="27" spans="1:4" ht="16.5" customHeight="1">
      <c r="A27" s="77" t="s">
        <v>91</v>
      </c>
      <c r="B27" s="88">
        <v>21830</v>
      </c>
      <c r="C27" s="88">
        <v>0</v>
      </c>
      <c r="D27" s="88">
        <v>40000</v>
      </c>
    </row>
    <row r="28" spans="1:4" ht="16.5" customHeight="1">
      <c r="A28" s="77" t="s">
        <v>140</v>
      </c>
      <c r="B28" s="88">
        <v>5180</v>
      </c>
      <c r="C28" s="88">
        <v>58000</v>
      </c>
      <c r="D28" s="88">
        <v>15000</v>
      </c>
    </row>
    <row r="29" spans="1:4" ht="16.5" customHeight="1">
      <c r="A29" s="77" t="s">
        <v>138</v>
      </c>
      <c r="B29" s="88">
        <v>4500</v>
      </c>
      <c r="C29" s="88">
        <v>0</v>
      </c>
      <c r="D29" s="88">
        <v>0</v>
      </c>
    </row>
    <row r="30" spans="1:4" ht="16.5" customHeight="1">
      <c r="A30" s="77" t="s">
        <v>151</v>
      </c>
      <c r="B30" s="88"/>
      <c r="C30" s="88">
        <v>0</v>
      </c>
      <c r="D30" s="88">
        <v>14000</v>
      </c>
    </row>
    <row r="31" spans="1:4" ht="16.5" customHeight="1">
      <c r="A31" s="77" t="s">
        <v>223</v>
      </c>
      <c r="B31" s="88">
        <v>8200</v>
      </c>
      <c r="C31" s="88"/>
      <c r="D31" s="88">
        <v>15000</v>
      </c>
    </row>
    <row r="32" spans="1:4" ht="16.5" customHeight="1">
      <c r="A32" s="77" t="s">
        <v>101</v>
      </c>
      <c r="C32" s="88">
        <v>5000</v>
      </c>
      <c r="D32" s="88">
        <v>1000</v>
      </c>
    </row>
    <row r="33" spans="1:4" ht="16.5" customHeight="1">
      <c r="A33" s="77" t="s">
        <v>99</v>
      </c>
      <c r="B33" s="88">
        <v>0</v>
      </c>
      <c r="C33" s="88">
        <v>0</v>
      </c>
      <c r="D33" s="88">
        <v>2000</v>
      </c>
    </row>
    <row r="34" spans="1:4" ht="16.5" customHeight="1">
      <c r="A34" s="77" t="s">
        <v>100</v>
      </c>
      <c r="B34" s="88">
        <v>0</v>
      </c>
      <c r="C34" s="88">
        <v>0</v>
      </c>
      <c r="D34" s="88">
        <v>3750</v>
      </c>
    </row>
    <row r="35" spans="1:4" ht="36.75" customHeight="1">
      <c r="A35" s="92" t="s">
        <v>224</v>
      </c>
      <c r="B35" s="88">
        <v>4100</v>
      </c>
      <c r="C35" s="88">
        <v>0</v>
      </c>
      <c r="D35" s="88">
        <v>15000</v>
      </c>
    </row>
    <row r="36" spans="1:4" ht="16.5" customHeight="1">
      <c r="A36" s="93" t="s">
        <v>74</v>
      </c>
      <c r="B36" s="88">
        <v>0</v>
      </c>
      <c r="C36" s="88">
        <v>0</v>
      </c>
      <c r="D36" s="88">
        <v>15000</v>
      </c>
    </row>
    <row r="37" spans="1:4" ht="16.5" customHeight="1">
      <c r="A37" s="94" t="s">
        <v>43</v>
      </c>
      <c r="B37" s="90">
        <v>0</v>
      </c>
      <c r="C37" s="91">
        <v>0</v>
      </c>
      <c r="D37" s="91">
        <v>0</v>
      </c>
    </row>
    <row r="38" spans="1:4" ht="16.5" customHeight="1">
      <c r="A38" s="78" t="s">
        <v>146</v>
      </c>
      <c r="B38" s="88">
        <v>0</v>
      </c>
      <c r="C38" s="88">
        <v>100000</v>
      </c>
      <c r="D38" s="88">
        <v>20000</v>
      </c>
    </row>
    <row r="39" spans="1:4" ht="16.5" customHeight="1">
      <c r="A39" s="93" t="s">
        <v>35</v>
      </c>
      <c r="B39" s="88">
        <v>0</v>
      </c>
      <c r="C39" s="88"/>
      <c r="D39" s="88">
        <v>10000</v>
      </c>
    </row>
    <row r="40" spans="1:4" ht="16.5" customHeight="1">
      <c r="A40" s="93" t="s">
        <v>85</v>
      </c>
      <c r="B40" s="88">
        <v>4000</v>
      </c>
      <c r="C40" s="88"/>
      <c r="D40" s="88">
        <v>15000</v>
      </c>
    </row>
    <row r="41" spans="1:4" ht="16.5" customHeight="1">
      <c r="A41" s="93" t="s">
        <v>123</v>
      </c>
      <c r="B41" s="88">
        <v>24960</v>
      </c>
      <c r="C41" s="95"/>
      <c r="D41" s="88">
        <v>0</v>
      </c>
    </row>
    <row r="42" spans="1:4" ht="16.5" customHeight="1">
      <c r="A42" s="93" t="s">
        <v>225</v>
      </c>
      <c r="B42" s="88">
        <v>168142</v>
      </c>
      <c r="C42" s="95"/>
      <c r="D42" s="88">
        <v>35677</v>
      </c>
    </row>
    <row r="43" spans="1:4" ht="16.5" customHeight="1">
      <c r="A43" s="173" t="s">
        <v>228</v>
      </c>
      <c r="B43" s="105">
        <f>SUM(B8:B42)</f>
        <v>597427</v>
      </c>
      <c r="C43" s="106">
        <f>SUM(C8:C42)</f>
        <v>567000</v>
      </c>
      <c r="D43" s="105">
        <f>SUM(D8:D42)</f>
        <v>576407</v>
      </c>
    </row>
    <row r="44" spans="1:4" ht="16.5" customHeight="1">
      <c r="A44" s="103" t="s">
        <v>102</v>
      </c>
      <c r="B44" s="88">
        <v>15516</v>
      </c>
      <c r="C44" s="95">
        <v>34632</v>
      </c>
      <c r="D44" s="88">
        <v>53000</v>
      </c>
    </row>
    <row r="45" spans="1:4" ht="16.5" customHeight="1">
      <c r="A45" s="105" t="s">
        <v>36</v>
      </c>
      <c r="B45" s="105">
        <f>SUM(B43:B44)</f>
        <v>612943</v>
      </c>
      <c r="C45" s="106">
        <f>SUM(C43:C44)</f>
        <v>601632</v>
      </c>
      <c r="D45" s="105">
        <f>SUM(D43:D44)</f>
        <v>629407</v>
      </c>
    </row>
    <row r="46" spans="1:4" ht="16.5" customHeight="1">
      <c r="A46" s="96"/>
      <c r="B46" s="96"/>
      <c r="C46" s="96"/>
      <c r="D46" s="96"/>
    </row>
    <row r="47" ht="16.5" customHeight="1"/>
    <row r="48" spans="1:4" ht="16.5" customHeight="1">
      <c r="A48" s="97" t="s">
        <v>136</v>
      </c>
      <c r="B48" s="98"/>
      <c r="C48" s="139" t="s">
        <v>53</v>
      </c>
      <c r="D48" s="139"/>
    </row>
    <row r="49" spans="1:4" ht="16.5" customHeight="1">
      <c r="A49" s="139" t="s">
        <v>125</v>
      </c>
      <c r="B49" s="139"/>
      <c r="C49" s="139" t="s">
        <v>125</v>
      </c>
      <c r="D49" s="139"/>
    </row>
    <row r="50" spans="1:4" ht="16.5" customHeight="1">
      <c r="A50" s="99" t="s">
        <v>134</v>
      </c>
      <c r="B50" s="100"/>
      <c r="C50" s="139" t="s">
        <v>135</v>
      </c>
      <c r="D50" s="139"/>
    </row>
    <row r="53" spans="1:2" ht="15.75">
      <c r="A53" s="140"/>
      <c r="B53" s="140"/>
    </row>
  </sheetData>
  <sheetProtection/>
  <mergeCells count="11">
    <mergeCell ref="A1:D1"/>
    <mergeCell ref="A2:D2"/>
    <mergeCell ref="A3:D3"/>
    <mergeCell ref="A4:D4"/>
    <mergeCell ref="K7:N7"/>
    <mergeCell ref="A49:B49"/>
    <mergeCell ref="C50:D50"/>
    <mergeCell ref="A53:B53"/>
    <mergeCell ref="C48:D48"/>
    <mergeCell ref="C49:D49"/>
    <mergeCell ref="A7:D7"/>
  </mergeCells>
  <printOptions/>
  <pageMargins left="1" right="0.25" top="0.25" bottom="0.2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="130" zoomScaleNormal="130" zoomScalePageLayoutView="0" workbookViewId="0" topLeftCell="A27">
      <selection activeCell="C41" sqref="C41"/>
    </sheetView>
  </sheetViews>
  <sheetFormatPr defaultColWidth="9.140625" defaultRowHeight="18" customHeight="1"/>
  <cols>
    <col min="1" max="1" width="28.57421875" style="1" customWidth="1"/>
    <col min="2" max="2" width="18.57421875" style="1" customWidth="1"/>
    <col min="3" max="3" width="20.57421875" style="1" customWidth="1"/>
    <col min="4" max="4" width="18.7109375" style="1" customWidth="1"/>
    <col min="5" max="16384" width="9.140625" style="1" customWidth="1"/>
  </cols>
  <sheetData>
    <row r="1" spans="1:4" ht="18" customHeight="1">
      <c r="A1" s="147" t="s">
        <v>125</v>
      </c>
      <c r="B1" s="147"/>
      <c r="C1" s="147"/>
      <c r="D1" s="147"/>
    </row>
    <row r="2" spans="1:4" ht="18" customHeight="1">
      <c r="A2" s="147" t="s">
        <v>126</v>
      </c>
      <c r="B2" s="147"/>
      <c r="C2" s="147"/>
      <c r="D2" s="147"/>
    </row>
    <row r="3" spans="1:4" ht="18" customHeight="1">
      <c r="A3" s="148" t="s">
        <v>49</v>
      </c>
      <c r="B3" s="148"/>
      <c r="C3" s="148"/>
      <c r="D3" s="148"/>
    </row>
    <row r="4" spans="1:4" ht="18" customHeight="1">
      <c r="A4" s="149" t="s">
        <v>127</v>
      </c>
      <c r="B4" s="149"/>
      <c r="C4" s="149"/>
      <c r="D4" s="149"/>
    </row>
    <row r="5" spans="1:4" ht="18" customHeight="1">
      <c r="A5" s="3"/>
      <c r="B5" s="3"/>
      <c r="C5" s="3"/>
      <c r="D5" s="3"/>
    </row>
    <row r="6" spans="1:4" ht="18" customHeight="1">
      <c r="A6" s="150" t="s">
        <v>21</v>
      </c>
      <c r="B6" s="151"/>
      <c r="C6" s="151"/>
      <c r="D6" s="152"/>
    </row>
    <row r="7" spans="1:4" ht="18" customHeight="1">
      <c r="A7" s="57" t="s">
        <v>50</v>
      </c>
      <c r="B7" s="2" t="s">
        <v>120</v>
      </c>
      <c r="C7" s="2" t="s">
        <v>119</v>
      </c>
      <c r="D7" s="2" t="s">
        <v>26</v>
      </c>
    </row>
    <row r="8" spans="1:4" ht="18" customHeight="1">
      <c r="A8" s="57">
        <v>1</v>
      </c>
      <c r="B8" s="57">
        <v>2</v>
      </c>
      <c r="C8" s="57">
        <v>3</v>
      </c>
      <c r="D8" s="57">
        <v>4</v>
      </c>
    </row>
    <row r="9" spans="1:4" ht="18" customHeight="1">
      <c r="A9" s="53" t="s">
        <v>51</v>
      </c>
      <c r="B9" s="80"/>
      <c r="C9" s="80"/>
      <c r="D9" s="80"/>
    </row>
    <row r="10" spans="1:4" ht="18" customHeight="1">
      <c r="A10" s="81" t="s">
        <v>103</v>
      </c>
      <c r="B10" s="29"/>
      <c r="C10" s="29"/>
      <c r="D10" s="29"/>
    </row>
    <row r="11" spans="1:4" ht="18" customHeight="1">
      <c r="A11" s="66" t="s">
        <v>158</v>
      </c>
      <c r="B11" s="29">
        <v>799600</v>
      </c>
      <c r="C11" s="29">
        <v>800000</v>
      </c>
      <c r="D11" s="29">
        <v>1500000</v>
      </c>
    </row>
    <row r="12" spans="1:4" ht="18" customHeight="1">
      <c r="A12" s="66" t="s">
        <v>159</v>
      </c>
      <c r="B12" s="29">
        <v>601848</v>
      </c>
      <c r="C12" s="29">
        <v>1020000</v>
      </c>
      <c r="D12" s="29">
        <v>1000000</v>
      </c>
    </row>
    <row r="13" spans="1:4" ht="18" customHeight="1">
      <c r="A13" s="66" t="s">
        <v>160</v>
      </c>
      <c r="B13" s="29">
        <v>160000</v>
      </c>
      <c r="C13" s="29">
        <v>500000</v>
      </c>
      <c r="D13" s="29">
        <v>500000</v>
      </c>
    </row>
    <row r="14" spans="1:4" ht="18" customHeight="1">
      <c r="A14" s="66" t="s">
        <v>161</v>
      </c>
      <c r="B14" s="29">
        <v>673355</v>
      </c>
      <c r="C14" s="29">
        <v>1700000</v>
      </c>
      <c r="D14" s="29">
        <v>900000</v>
      </c>
    </row>
    <row r="15" spans="1:4" ht="18" customHeight="1">
      <c r="A15" s="66" t="s">
        <v>162</v>
      </c>
      <c r="B15" s="29">
        <v>2064000</v>
      </c>
      <c r="C15" s="29">
        <v>2080000</v>
      </c>
      <c r="D15" s="29">
        <v>2500000</v>
      </c>
    </row>
    <row r="16" spans="1:4" ht="18" customHeight="1">
      <c r="A16" s="66" t="s">
        <v>107</v>
      </c>
      <c r="B16" s="29">
        <v>1569694</v>
      </c>
      <c r="C16" s="29">
        <v>1350000</v>
      </c>
      <c r="D16" s="29">
        <v>2750000</v>
      </c>
    </row>
    <row r="17" spans="1:4" ht="18" customHeight="1">
      <c r="A17" s="66" t="s">
        <v>114</v>
      </c>
      <c r="B17" s="29">
        <v>890220</v>
      </c>
      <c r="C17" s="29">
        <v>884000</v>
      </c>
      <c r="D17" s="29">
        <v>800000</v>
      </c>
    </row>
    <row r="18" spans="1:4" ht="18" customHeight="1">
      <c r="A18" s="66" t="s">
        <v>163</v>
      </c>
      <c r="B18" s="29">
        <v>93839</v>
      </c>
      <c r="C18" s="29">
        <v>0</v>
      </c>
      <c r="D18" s="29">
        <v>200000</v>
      </c>
    </row>
    <row r="19" spans="1:4" ht="18" customHeight="1">
      <c r="A19" s="66" t="s">
        <v>180</v>
      </c>
      <c r="B19" s="29">
        <v>0</v>
      </c>
      <c r="C19" s="29">
        <v>0</v>
      </c>
      <c r="D19" s="29">
        <v>0</v>
      </c>
    </row>
    <row r="20" spans="1:4" ht="18" customHeight="1">
      <c r="A20" s="66" t="s">
        <v>164</v>
      </c>
      <c r="B20" s="29">
        <v>0</v>
      </c>
      <c r="C20" s="29">
        <v>0</v>
      </c>
      <c r="D20" s="29">
        <v>0</v>
      </c>
    </row>
    <row r="21" spans="1:4" ht="18" customHeight="1">
      <c r="A21" s="66" t="s">
        <v>176</v>
      </c>
      <c r="B21" s="29">
        <v>0</v>
      </c>
      <c r="C21" s="29">
        <v>0</v>
      </c>
      <c r="D21" s="29">
        <v>0</v>
      </c>
    </row>
    <row r="22" spans="1:4" ht="18" customHeight="1">
      <c r="A22" s="66" t="s">
        <v>165</v>
      </c>
      <c r="B22" s="29">
        <v>0</v>
      </c>
      <c r="C22" s="29">
        <v>0</v>
      </c>
      <c r="D22" s="29">
        <v>0</v>
      </c>
    </row>
    <row r="23" spans="1:4" ht="18" customHeight="1">
      <c r="A23" s="66" t="s">
        <v>166</v>
      </c>
      <c r="B23" s="29">
        <v>0</v>
      </c>
      <c r="C23" s="29">
        <v>0</v>
      </c>
      <c r="D23" s="29">
        <v>0</v>
      </c>
    </row>
    <row r="24" spans="1:4" ht="18" customHeight="1">
      <c r="A24" s="66" t="s">
        <v>167</v>
      </c>
      <c r="B24" s="29">
        <v>455818</v>
      </c>
      <c r="C24" s="29">
        <v>300000</v>
      </c>
      <c r="D24" s="29">
        <v>400000</v>
      </c>
    </row>
    <row r="25" spans="1:4" ht="18" customHeight="1">
      <c r="A25" s="81" t="s">
        <v>104</v>
      </c>
      <c r="B25" s="29">
        <v>0</v>
      </c>
      <c r="C25" s="29">
        <v>0</v>
      </c>
      <c r="D25" s="29">
        <v>0</v>
      </c>
    </row>
    <row r="26" spans="1:4" ht="18" customHeight="1">
      <c r="A26" s="81" t="s">
        <v>181</v>
      </c>
      <c r="B26" s="82"/>
      <c r="C26" s="29"/>
      <c r="D26" s="29">
        <v>0</v>
      </c>
    </row>
    <row r="27" spans="1:4" ht="18" customHeight="1">
      <c r="A27" s="66" t="s">
        <v>105</v>
      </c>
      <c r="B27" s="29">
        <v>547049</v>
      </c>
      <c r="C27" s="29">
        <v>1200000</v>
      </c>
      <c r="D27" s="29">
        <v>1500000</v>
      </c>
    </row>
    <row r="28" spans="1:4" ht="18" customHeight="1">
      <c r="A28" s="66" t="s">
        <v>106</v>
      </c>
      <c r="B28" s="29">
        <v>273680</v>
      </c>
      <c r="C28" s="29">
        <v>200000</v>
      </c>
      <c r="D28" s="29">
        <v>300000</v>
      </c>
    </row>
    <row r="29" spans="1:4" ht="18" customHeight="1">
      <c r="A29" s="109" t="s">
        <v>226</v>
      </c>
      <c r="B29" s="110">
        <f>SUM(B11:B28)</f>
        <v>8129103</v>
      </c>
      <c r="C29" s="110">
        <f>SUM(C11:C28)</f>
        <v>10034000</v>
      </c>
      <c r="D29" s="110">
        <f>SUM(D11:D28)</f>
        <v>12350000</v>
      </c>
    </row>
    <row r="30" spans="1:4" ht="18" customHeight="1">
      <c r="A30" s="83" t="s">
        <v>121</v>
      </c>
      <c r="B30" s="29"/>
      <c r="C30" s="29"/>
      <c r="D30" s="29"/>
    </row>
    <row r="31" spans="1:4" ht="18" customHeight="1">
      <c r="A31" s="68" t="s">
        <v>168</v>
      </c>
      <c r="B31" s="29">
        <v>717129</v>
      </c>
      <c r="C31" s="29">
        <v>18900</v>
      </c>
      <c r="D31" s="29">
        <v>18900</v>
      </c>
    </row>
    <row r="32" spans="1:4" ht="18" customHeight="1">
      <c r="A32" s="68" t="s">
        <v>169</v>
      </c>
      <c r="B32" s="29">
        <v>0</v>
      </c>
      <c r="C32" s="29">
        <v>136800</v>
      </c>
      <c r="D32" s="29">
        <v>136800</v>
      </c>
    </row>
    <row r="33" spans="1:4" ht="18" customHeight="1">
      <c r="A33" s="66" t="s">
        <v>170</v>
      </c>
      <c r="B33" s="29">
        <v>0</v>
      </c>
      <c r="C33" s="29">
        <v>335200</v>
      </c>
      <c r="D33" s="29">
        <v>373840</v>
      </c>
    </row>
    <row r="34" spans="1:4" ht="18" customHeight="1">
      <c r="A34" s="66" t="s">
        <v>171</v>
      </c>
      <c r="B34" s="29">
        <v>0</v>
      </c>
      <c r="C34" s="29">
        <v>0</v>
      </c>
      <c r="D34" s="29">
        <v>208260</v>
      </c>
    </row>
    <row r="35" spans="1:4" ht="18" customHeight="1">
      <c r="A35" s="66" t="s">
        <v>172</v>
      </c>
      <c r="B35" s="29">
        <v>0</v>
      </c>
      <c r="C35" s="29">
        <v>425600</v>
      </c>
      <c r="D35" s="29">
        <v>47600</v>
      </c>
    </row>
    <row r="36" spans="1:4" ht="18" customHeight="1">
      <c r="A36" s="66" t="s">
        <v>173</v>
      </c>
      <c r="B36" s="29">
        <v>0</v>
      </c>
      <c r="C36" s="29">
        <v>0</v>
      </c>
      <c r="D36" s="29">
        <v>378000</v>
      </c>
    </row>
    <row r="37" spans="1:4" ht="18" customHeight="1">
      <c r="A37" s="111" t="s">
        <v>227</v>
      </c>
      <c r="B37" s="112">
        <f>SUM(B31:B36)</f>
        <v>717129</v>
      </c>
      <c r="C37" s="112">
        <f>SUM(C31:C36)</f>
        <v>916500</v>
      </c>
      <c r="D37" s="112">
        <f>SUM(D31:D36)</f>
        <v>1163400</v>
      </c>
    </row>
    <row r="38" spans="1:4" ht="18" customHeight="1">
      <c r="A38" s="29" t="s">
        <v>174</v>
      </c>
      <c r="B38" s="29">
        <v>0</v>
      </c>
      <c r="C38" s="29">
        <v>0</v>
      </c>
      <c r="D38" s="29">
        <v>0</v>
      </c>
    </row>
    <row r="39" spans="1:4" ht="18" customHeight="1">
      <c r="A39" s="84" t="s">
        <v>175</v>
      </c>
      <c r="B39" s="40">
        <v>10199</v>
      </c>
      <c r="C39" s="40">
        <v>34632</v>
      </c>
      <c r="D39" s="40">
        <v>53000</v>
      </c>
    </row>
    <row r="40" spans="1:4" ht="18" customHeight="1">
      <c r="A40" s="85" t="s">
        <v>52</v>
      </c>
      <c r="B40" s="84">
        <f>SUM(B29+B37+B39)</f>
        <v>8856431</v>
      </c>
      <c r="C40" s="84">
        <f>SUM(C29+C37+C39)</f>
        <v>10985132</v>
      </c>
      <c r="D40" s="84">
        <f>SUM(D29+D37+D39)</f>
        <v>13566400</v>
      </c>
    </row>
    <row r="41" spans="1:4" ht="18" customHeight="1">
      <c r="A41" s="5"/>
      <c r="B41" s="5"/>
      <c r="C41" s="5"/>
      <c r="D41" s="5"/>
    </row>
    <row r="43" spans="1:4" ht="18" customHeight="1">
      <c r="A43" s="75" t="s">
        <v>178</v>
      </c>
      <c r="B43" s="7"/>
      <c r="C43" s="75" t="s">
        <v>179</v>
      </c>
      <c r="D43" s="7"/>
    </row>
    <row r="44" spans="1:4" ht="18" customHeight="1">
      <c r="A44" s="153" t="s">
        <v>125</v>
      </c>
      <c r="B44" s="153"/>
      <c r="C44" s="153" t="s">
        <v>125</v>
      </c>
      <c r="D44" s="153"/>
    </row>
    <row r="45" spans="1:4" ht="18" customHeight="1">
      <c r="A45" s="75" t="s">
        <v>177</v>
      </c>
      <c r="B45" s="7"/>
      <c r="C45" s="75" t="s">
        <v>177</v>
      </c>
      <c r="D45" s="7"/>
    </row>
  </sheetData>
  <sheetProtection/>
  <mergeCells count="7">
    <mergeCell ref="A1:D1"/>
    <mergeCell ref="A2:D2"/>
    <mergeCell ref="A3:D3"/>
    <mergeCell ref="A4:D4"/>
    <mergeCell ref="A6:D6"/>
    <mergeCell ref="C44:D44"/>
    <mergeCell ref="A44:B44"/>
  </mergeCells>
  <printOptions/>
  <pageMargins left="1" right="0.25" top="0.25" bottom="0.2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115" zoomScaleNormal="115" zoomScalePageLayoutView="0" workbookViewId="0" topLeftCell="A28">
      <selection activeCell="E44" sqref="E44"/>
    </sheetView>
  </sheetViews>
  <sheetFormatPr defaultColWidth="9.140625" defaultRowHeight="18" customHeight="1"/>
  <cols>
    <col min="1" max="1" width="30.8515625" style="1" customWidth="1"/>
    <col min="2" max="2" width="17.8515625" style="55" customWidth="1"/>
    <col min="3" max="3" width="19.8515625" style="55" customWidth="1"/>
    <col min="4" max="4" width="19.57421875" style="55" customWidth="1"/>
    <col min="5" max="16384" width="9.140625" style="1" customWidth="1"/>
  </cols>
  <sheetData>
    <row r="1" spans="1:4" ht="18" customHeight="1">
      <c r="A1" s="147" t="s">
        <v>125</v>
      </c>
      <c r="B1" s="147"/>
      <c r="C1" s="147"/>
      <c r="D1" s="147"/>
    </row>
    <row r="2" spans="1:4" ht="18" customHeight="1">
      <c r="A2" s="147" t="s">
        <v>182</v>
      </c>
      <c r="B2" s="147"/>
      <c r="C2" s="147"/>
      <c r="D2" s="147"/>
    </row>
    <row r="3" spans="1:4" ht="18" customHeight="1">
      <c r="A3" s="148" t="s">
        <v>183</v>
      </c>
      <c r="B3" s="148"/>
      <c r="C3" s="148"/>
      <c r="D3" s="148"/>
    </row>
    <row r="4" spans="1:4" ht="18" customHeight="1">
      <c r="A4" s="154" t="s">
        <v>27</v>
      </c>
      <c r="B4" s="155"/>
      <c r="C4" s="155"/>
      <c r="D4" s="156"/>
    </row>
    <row r="5" spans="1:4" ht="18" customHeight="1">
      <c r="A5" s="61" t="s">
        <v>54</v>
      </c>
      <c r="B5" s="62" t="s">
        <v>55</v>
      </c>
      <c r="C5" s="62" t="s">
        <v>25</v>
      </c>
      <c r="D5" s="62" t="s">
        <v>26</v>
      </c>
    </row>
    <row r="6" spans="1:4" ht="18" customHeight="1">
      <c r="A6" s="61">
        <v>1</v>
      </c>
      <c r="B6" s="62">
        <v>2</v>
      </c>
      <c r="C6" s="62">
        <v>3</v>
      </c>
      <c r="D6" s="62">
        <v>4</v>
      </c>
    </row>
    <row r="7" spans="1:4" ht="18" customHeight="1">
      <c r="A7" s="61" t="s">
        <v>187</v>
      </c>
      <c r="B7" s="62"/>
      <c r="C7" s="62"/>
      <c r="D7" s="62"/>
    </row>
    <row r="8" spans="1:4" ht="18" customHeight="1">
      <c r="A8" s="63" t="s">
        <v>190</v>
      </c>
      <c r="B8" s="64">
        <v>194625</v>
      </c>
      <c r="C8" s="64">
        <v>18900</v>
      </c>
      <c r="D8" s="64">
        <v>18900</v>
      </c>
    </row>
    <row r="9" spans="1:4" ht="18" customHeight="1">
      <c r="A9" s="63" t="s">
        <v>191</v>
      </c>
      <c r="B9" s="64">
        <v>0</v>
      </c>
      <c r="C9" s="64">
        <v>136800</v>
      </c>
      <c r="D9" s="64">
        <v>136800</v>
      </c>
    </row>
    <row r="10" spans="1:4" ht="18" customHeight="1">
      <c r="A10" s="63" t="s">
        <v>192</v>
      </c>
      <c r="B10" s="64">
        <v>522504</v>
      </c>
      <c r="C10" s="64">
        <v>335200</v>
      </c>
      <c r="D10" s="64">
        <v>373840</v>
      </c>
    </row>
    <row r="11" spans="1:4" ht="18" customHeight="1">
      <c r="A11" s="63" t="s">
        <v>193</v>
      </c>
      <c r="B11" s="64">
        <v>0</v>
      </c>
      <c r="C11" s="64">
        <v>0</v>
      </c>
      <c r="D11" s="64">
        <v>208260</v>
      </c>
    </row>
    <row r="12" spans="1:4" ht="18" customHeight="1">
      <c r="A12" s="63" t="s">
        <v>194</v>
      </c>
      <c r="B12" s="64">
        <v>0</v>
      </c>
      <c r="C12" s="64">
        <v>47600</v>
      </c>
      <c r="D12" s="64">
        <v>47600</v>
      </c>
    </row>
    <row r="13" spans="1:4" ht="18" customHeight="1">
      <c r="A13" s="63" t="s">
        <v>195</v>
      </c>
      <c r="B13" s="64">
        <v>0</v>
      </c>
      <c r="C13" s="64">
        <v>378000</v>
      </c>
      <c r="D13" s="64">
        <v>378000</v>
      </c>
    </row>
    <row r="14" spans="1:4" ht="18" customHeight="1">
      <c r="A14" s="111" t="s">
        <v>227</v>
      </c>
      <c r="B14" s="114">
        <f>SUM(B8:B13)</f>
        <v>717129</v>
      </c>
      <c r="C14" s="114">
        <f>SUM(C8:C13)</f>
        <v>916500</v>
      </c>
      <c r="D14" s="114">
        <f>SUM(D8:D13)</f>
        <v>1163400</v>
      </c>
    </row>
    <row r="15" spans="1:4" ht="18" customHeight="1">
      <c r="A15" s="65" t="s">
        <v>122</v>
      </c>
      <c r="B15" s="64"/>
      <c r="C15" s="64"/>
      <c r="D15" s="64"/>
    </row>
    <row r="16" spans="1:4" ht="18" customHeight="1">
      <c r="A16" s="66" t="s">
        <v>204</v>
      </c>
      <c r="B16" s="54">
        <v>0</v>
      </c>
      <c r="C16" s="54">
        <v>100000</v>
      </c>
      <c r="D16" s="54">
        <v>420000</v>
      </c>
    </row>
    <row r="17" spans="1:4" ht="18" customHeight="1">
      <c r="A17" s="66" t="s">
        <v>44</v>
      </c>
      <c r="B17" s="54">
        <v>0</v>
      </c>
      <c r="C17" s="54">
        <v>0</v>
      </c>
      <c r="D17" s="54">
        <v>70000</v>
      </c>
    </row>
    <row r="18" spans="1:4" ht="18" customHeight="1">
      <c r="A18" s="66" t="s">
        <v>45</v>
      </c>
      <c r="B18" s="54">
        <v>0</v>
      </c>
      <c r="C18" s="54">
        <v>0</v>
      </c>
      <c r="D18" s="54">
        <v>100000</v>
      </c>
    </row>
    <row r="19" spans="1:4" ht="18" customHeight="1">
      <c r="A19" s="66" t="s">
        <v>188</v>
      </c>
      <c r="B19" s="54">
        <v>3153395</v>
      </c>
      <c r="C19" s="54">
        <v>4832000</v>
      </c>
      <c r="D19" s="54">
        <v>4750000</v>
      </c>
    </row>
    <row r="20" spans="1:4" ht="18" customHeight="1">
      <c r="A20" s="66" t="s">
        <v>108</v>
      </c>
      <c r="B20" s="54">
        <v>0</v>
      </c>
      <c r="C20" s="54">
        <v>0</v>
      </c>
      <c r="D20" s="54">
        <v>200000</v>
      </c>
    </row>
    <row r="21" spans="1:4" ht="18" customHeight="1">
      <c r="A21" s="67" t="s">
        <v>109</v>
      </c>
      <c r="B21" s="54">
        <v>36336</v>
      </c>
      <c r="C21" s="54">
        <v>0</v>
      </c>
      <c r="D21" s="54">
        <v>200000</v>
      </c>
    </row>
    <row r="22" spans="1:4" ht="18" customHeight="1">
      <c r="A22" s="66" t="s">
        <v>110</v>
      </c>
      <c r="B22" s="54">
        <v>845847</v>
      </c>
      <c r="C22" s="54">
        <v>588000</v>
      </c>
      <c r="D22" s="54">
        <v>450000</v>
      </c>
    </row>
    <row r="23" spans="1:4" ht="18" customHeight="1">
      <c r="A23" s="66" t="s">
        <v>111</v>
      </c>
      <c r="B23" s="54">
        <v>0</v>
      </c>
      <c r="C23" s="54">
        <v>50000</v>
      </c>
      <c r="D23" s="54">
        <v>50000</v>
      </c>
    </row>
    <row r="24" spans="1:4" ht="18" customHeight="1">
      <c r="A24" s="66" t="s">
        <v>205</v>
      </c>
      <c r="B24" s="54">
        <v>0</v>
      </c>
      <c r="C24" s="54">
        <v>0</v>
      </c>
      <c r="D24" s="54">
        <v>150000</v>
      </c>
    </row>
    <row r="25" spans="1:4" ht="18" customHeight="1">
      <c r="A25" s="66" t="s">
        <v>115</v>
      </c>
      <c r="B25" s="54"/>
      <c r="C25" s="54">
        <v>250000</v>
      </c>
      <c r="D25" s="54">
        <v>100000</v>
      </c>
    </row>
    <row r="26" spans="1:4" ht="18" customHeight="1">
      <c r="A26" s="66" t="s">
        <v>116</v>
      </c>
      <c r="B26" s="54"/>
      <c r="C26" s="54">
        <v>200000</v>
      </c>
      <c r="D26" s="54">
        <v>50000</v>
      </c>
    </row>
    <row r="27" spans="1:4" ht="18" customHeight="1">
      <c r="A27" s="68" t="s">
        <v>112</v>
      </c>
      <c r="B27" s="54"/>
      <c r="C27" s="54">
        <v>0</v>
      </c>
      <c r="D27" s="54">
        <v>0</v>
      </c>
    </row>
    <row r="28" spans="1:4" ht="18" customHeight="1">
      <c r="A28" s="66" t="s">
        <v>189</v>
      </c>
      <c r="B28" s="54"/>
      <c r="C28" s="54">
        <v>0</v>
      </c>
      <c r="D28" s="54">
        <v>50000</v>
      </c>
    </row>
    <row r="29" spans="1:4" ht="18" customHeight="1">
      <c r="A29" s="66" t="s">
        <v>113</v>
      </c>
      <c r="B29" s="54"/>
      <c r="C29" s="54">
        <v>0</v>
      </c>
      <c r="D29" s="54">
        <v>150000</v>
      </c>
    </row>
    <row r="30" spans="1:4" ht="18" customHeight="1">
      <c r="A30" s="66" t="s">
        <v>202</v>
      </c>
      <c r="B30" s="54"/>
      <c r="C30" s="54">
        <v>2234000</v>
      </c>
      <c r="D30" s="54">
        <v>3750000</v>
      </c>
    </row>
    <row r="31" spans="1:4" ht="18" customHeight="1">
      <c r="A31" s="175" t="s">
        <v>117</v>
      </c>
      <c r="B31" s="54">
        <v>0</v>
      </c>
      <c r="C31" s="54">
        <v>0</v>
      </c>
      <c r="D31" s="54">
        <v>0</v>
      </c>
    </row>
    <row r="32" spans="1:4" ht="18" customHeight="1">
      <c r="A32" s="175" t="s">
        <v>196</v>
      </c>
      <c r="B32" s="54">
        <v>3644924</v>
      </c>
      <c r="C32" s="54">
        <v>170000</v>
      </c>
      <c r="D32" s="54">
        <v>660000</v>
      </c>
    </row>
    <row r="33" spans="1:4" ht="18" customHeight="1">
      <c r="A33" s="175" t="s">
        <v>197</v>
      </c>
      <c r="B33" s="54">
        <v>0</v>
      </c>
      <c r="C33" s="54">
        <v>0</v>
      </c>
      <c r="D33" s="54">
        <v>0</v>
      </c>
    </row>
    <row r="34" spans="1:4" ht="18" customHeight="1">
      <c r="A34" s="175" t="s">
        <v>198</v>
      </c>
      <c r="B34" s="54">
        <v>0</v>
      </c>
      <c r="C34" s="54">
        <v>0</v>
      </c>
      <c r="D34" s="54">
        <v>0</v>
      </c>
    </row>
    <row r="35" spans="1:4" ht="18" customHeight="1">
      <c r="A35" s="175" t="s">
        <v>199</v>
      </c>
      <c r="B35" s="54">
        <v>0</v>
      </c>
      <c r="C35" s="54">
        <v>0</v>
      </c>
      <c r="D35" s="54">
        <v>0</v>
      </c>
    </row>
    <row r="36" spans="1:4" ht="18" customHeight="1">
      <c r="A36" s="1" t="s">
        <v>200</v>
      </c>
      <c r="B36" s="54">
        <v>0</v>
      </c>
      <c r="C36" s="54">
        <v>0</v>
      </c>
      <c r="D36" s="54">
        <v>0</v>
      </c>
    </row>
    <row r="37" spans="1:4" ht="18" customHeight="1">
      <c r="A37" s="1" t="s">
        <v>201</v>
      </c>
      <c r="B37" s="54">
        <v>0</v>
      </c>
      <c r="C37" s="54">
        <v>0</v>
      </c>
      <c r="D37" s="54">
        <v>0</v>
      </c>
    </row>
    <row r="38" spans="1:4" ht="18" customHeight="1">
      <c r="A38" s="1" t="s">
        <v>203</v>
      </c>
      <c r="B38" s="54">
        <v>0</v>
      </c>
      <c r="C38" s="54">
        <v>1610000</v>
      </c>
      <c r="D38" s="54">
        <v>1200000</v>
      </c>
    </row>
    <row r="39" spans="1:4" ht="18" customHeight="1">
      <c r="A39" s="174" t="s">
        <v>229</v>
      </c>
      <c r="B39" s="69">
        <f>SUM(B14:B38)</f>
        <v>8397631</v>
      </c>
      <c r="C39" s="69">
        <f>SUM(C14:C38)</f>
        <v>10950500</v>
      </c>
      <c r="D39" s="69">
        <f>SUM(D16:D38)</f>
        <v>12350000</v>
      </c>
    </row>
    <row r="40" spans="1:4" ht="18" customHeight="1">
      <c r="A40" s="66" t="s">
        <v>5</v>
      </c>
      <c r="B40" s="54">
        <v>544135</v>
      </c>
      <c r="C40" s="54">
        <v>34632</v>
      </c>
      <c r="D40" s="54">
        <v>53000</v>
      </c>
    </row>
    <row r="41" spans="1:4" ht="18" customHeight="1">
      <c r="A41" s="70" t="s">
        <v>56</v>
      </c>
      <c r="B41" s="71">
        <f>SUM(B39:B40)</f>
        <v>8941766</v>
      </c>
      <c r="C41" s="71">
        <f>SUM(C39:C40)</f>
        <v>10985132</v>
      </c>
      <c r="D41" s="71">
        <f>SUM(D14+D39+D40)</f>
        <v>13566400</v>
      </c>
    </row>
    <row r="42" spans="1:4" ht="18" customHeight="1">
      <c r="A42" s="72"/>
      <c r="B42" s="73"/>
      <c r="C42" s="73"/>
      <c r="D42" s="73"/>
    </row>
    <row r="43" spans="1:4" ht="18" customHeight="1">
      <c r="A43" s="3"/>
      <c r="B43" s="74"/>
      <c r="C43" s="74"/>
      <c r="D43" s="74"/>
    </row>
    <row r="44" spans="1:4" ht="18" customHeight="1">
      <c r="A44" s="75" t="s">
        <v>184</v>
      </c>
      <c r="B44" s="60"/>
      <c r="C44" s="75" t="s">
        <v>186</v>
      </c>
      <c r="D44" s="60"/>
    </row>
    <row r="45" spans="1:4" ht="18" customHeight="1">
      <c r="A45" s="153" t="s">
        <v>125</v>
      </c>
      <c r="B45" s="153"/>
      <c r="C45" s="153" t="s">
        <v>125</v>
      </c>
      <c r="D45" s="153"/>
    </row>
    <row r="46" spans="1:3" ht="18" customHeight="1">
      <c r="A46" s="75" t="s">
        <v>185</v>
      </c>
      <c r="C46" s="75" t="s">
        <v>185</v>
      </c>
    </row>
  </sheetData>
  <sheetProtection/>
  <mergeCells count="6">
    <mergeCell ref="C45:D45"/>
    <mergeCell ref="A1:D1"/>
    <mergeCell ref="A2:D2"/>
    <mergeCell ref="A3:D3"/>
    <mergeCell ref="A4:D4"/>
    <mergeCell ref="A45:B45"/>
  </mergeCells>
  <printOptions/>
  <pageMargins left="0.6" right="0.25" top="0.1" bottom="0.1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9">
      <selection activeCell="L11" sqref="L11"/>
    </sheetView>
  </sheetViews>
  <sheetFormatPr defaultColWidth="9.140625" defaultRowHeight="15"/>
  <cols>
    <col min="1" max="1" width="11.28125" style="1" customWidth="1"/>
    <col min="2" max="2" width="5.421875" style="1" customWidth="1"/>
    <col min="3" max="3" width="15.8515625" style="1" customWidth="1"/>
    <col min="4" max="4" width="6.7109375" style="1" customWidth="1"/>
    <col min="5" max="5" width="11.140625" style="1" customWidth="1"/>
    <col min="6" max="6" width="10.00390625" style="1" customWidth="1"/>
    <col min="7" max="7" width="11.8515625" style="1" customWidth="1"/>
    <col min="8" max="8" width="10.421875" style="1" customWidth="1"/>
    <col min="9" max="9" width="11.140625" style="1" customWidth="1"/>
    <col min="10" max="10" width="14.140625" style="1" customWidth="1"/>
    <col min="11" max="11" width="9.28125" style="1" customWidth="1"/>
    <col min="12" max="16384" width="9.140625" style="1" customWidth="1"/>
  </cols>
  <sheetData>
    <row r="1" spans="1:11" ht="19.5" customHeight="1">
      <c r="A1" s="157" t="s">
        <v>125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9.5" customHeight="1">
      <c r="A2" s="157" t="s">
        <v>206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s="3" customFormat="1" ht="19.5" customHeight="1">
      <c r="A3" s="18"/>
      <c r="B3" s="18"/>
      <c r="C3" s="18"/>
      <c r="D3" s="18"/>
      <c r="E3" s="129"/>
      <c r="F3" s="129"/>
      <c r="G3" s="18"/>
      <c r="H3" s="18"/>
      <c r="I3" s="18"/>
      <c r="J3" s="129" t="s">
        <v>57</v>
      </c>
      <c r="K3" s="129"/>
    </row>
    <row r="4" spans="1:11" s="3" customFormat="1" ht="19.5" customHeight="1">
      <c r="A4" s="18"/>
      <c r="B4" s="18"/>
      <c r="C4" s="18"/>
      <c r="D4" s="18"/>
      <c r="E4" s="129"/>
      <c r="F4" s="129"/>
      <c r="G4" s="18"/>
      <c r="H4" s="18"/>
      <c r="I4" s="18"/>
      <c r="J4" s="129" t="s">
        <v>46</v>
      </c>
      <c r="K4" s="129"/>
    </row>
    <row r="5" spans="1:11" s="3" customFormat="1" ht="19.5" customHeight="1">
      <c r="A5" s="163" t="s">
        <v>207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s="3" customFormat="1" ht="19.5" customHeight="1">
      <c r="A6" s="136" t="s">
        <v>23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s="3" customFormat="1" ht="66.75" customHeight="1">
      <c r="A7" s="2" t="s">
        <v>66</v>
      </c>
      <c r="B7" s="2" t="s">
        <v>61</v>
      </c>
      <c r="C7" s="57" t="s">
        <v>58</v>
      </c>
      <c r="D7" s="2" t="s">
        <v>59</v>
      </c>
      <c r="E7" s="57" t="s">
        <v>62</v>
      </c>
      <c r="F7" s="2" t="s">
        <v>60</v>
      </c>
      <c r="G7" s="2" t="s">
        <v>209</v>
      </c>
      <c r="H7" s="2" t="s">
        <v>63</v>
      </c>
      <c r="I7" s="2" t="s">
        <v>65</v>
      </c>
      <c r="J7" s="2" t="s">
        <v>64</v>
      </c>
      <c r="K7" s="2" t="s">
        <v>47</v>
      </c>
    </row>
    <row r="8" spans="1:11" ht="23.2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</row>
    <row r="9" spans="1:11" ht="20.25" customHeight="1">
      <c r="A9" s="160" t="s">
        <v>78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37.5" customHeight="1">
      <c r="A10" s="161"/>
      <c r="B10" s="13">
        <v>1</v>
      </c>
      <c r="C10" s="56" t="s">
        <v>208</v>
      </c>
      <c r="D10" s="19">
        <v>1</v>
      </c>
      <c r="E10" s="41">
        <v>17850</v>
      </c>
      <c r="F10" s="14">
        <v>0</v>
      </c>
      <c r="G10" s="14">
        <v>21420</v>
      </c>
      <c r="H10" s="14">
        <v>42850</v>
      </c>
      <c r="I10" s="14">
        <v>309570</v>
      </c>
      <c r="J10" s="14">
        <f>SUM(G10:I10)</f>
        <v>373840</v>
      </c>
      <c r="K10" s="14"/>
    </row>
    <row r="11" spans="1:11" ht="67.5" customHeight="1">
      <c r="A11" s="161"/>
      <c r="B11" s="13">
        <v>2</v>
      </c>
      <c r="C11" s="22" t="s">
        <v>75</v>
      </c>
      <c r="D11" s="19">
        <v>1</v>
      </c>
      <c r="E11" s="41">
        <v>9300</v>
      </c>
      <c r="F11" s="20">
        <v>0</v>
      </c>
      <c r="G11" s="20">
        <v>11160</v>
      </c>
      <c r="H11" s="20">
        <v>20460</v>
      </c>
      <c r="I11" s="20">
        <v>176640</v>
      </c>
      <c r="J11" s="20">
        <v>208260</v>
      </c>
      <c r="K11" s="14"/>
    </row>
    <row r="12" spans="1:11" ht="29.25" customHeight="1">
      <c r="A12" s="161"/>
      <c r="B12" s="13">
        <v>3</v>
      </c>
      <c r="C12" s="21" t="s">
        <v>76</v>
      </c>
      <c r="D12" s="19">
        <v>1</v>
      </c>
      <c r="E12" s="41">
        <v>3400</v>
      </c>
      <c r="F12" s="14">
        <v>0</v>
      </c>
      <c r="G12" s="14">
        <v>0</v>
      </c>
      <c r="H12" s="14">
        <v>6800</v>
      </c>
      <c r="I12" s="14">
        <v>40800</v>
      </c>
      <c r="J12" s="14">
        <f>SUM(H12:I12)</f>
        <v>47600</v>
      </c>
      <c r="K12" s="14"/>
    </row>
    <row r="13" spans="1:11" s="6" customFormat="1" ht="24.75" customHeight="1">
      <c r="A13" s="162"/>
      <c r="B13" s="13">
        <v>4</v>
      </c>
      <c r="C13" s="115" t="s">
        <v>77</v>
      </c>
      <c r="D13" s="13">
        <v>9</v>
      </c>
      <c r="E13" s="41">
        <v>3000</v>
      </c>
      <c r="F13" s="116">
        <v>0</v>
      </c>
      <c r="G13" s="116">
        <v>0</v>
      </c>
      <c r="H13" s="116">
        <v>54000</v>
      </c>
      <c r="I13" s="116">
        <v>324000</v>
      </c>
      <c r="J13" s="116">
        <f>SUM(H13:I13)</f>
        <v>378000</v>
      </c>
      <c r="K13" s="116"/>
    </row>
    <row r="14" spans="1:11" ht="21" customHeight="1">
      <c r="A14" s="164" t="s">
        <v>73</v>
      </c>
      <c r="B14" s="165"/>
      <c r="C14" s="166"/>
      <c r="D14" s="12">
        <f aca="true" t="shared" si="0" ref="D14:J14">SUM(D10:D13)</f>
        <v>12</v>
      </c>
      <c r="E14" s="15">
        <f t="shared" si="0"/>
        <v>33550</v>
      </c>
      <c r="F14" s="15">
        <f t="shared" si="0"/>
        <v>0</v>
      </c>
      <c r="G14" s="15">
        <f t="shared" si="0"/>
        <v>32580</v>
      </c>
      <c r="H14" s="15">
        <f t="shared" si="0"/>
        <v>124110</v>
      </c>
      <c r="I14" s="15">
        <f t="shared" si="0"/>
        <v>851010</v>
      </c>
      <c r="J14" s="15">
        <f t="shared" si="0"/>
        <v>1007700</v>
      </c>
      <c r="K14" s="15"/>
    </row>
    <row r="15" spans="1:11" ht="19.5">
      <c r="A15" s="18"/>
      <c r="B15" s="18"/>
      <c r="C15" s="18"/>
      <c r="D15" s="18"/>
      <c r="E15" s="18"/>
      <c r="F15" s="18"/>
      <c r="G15" s="10"/>
      <c r="H15" s="10"/>
      <c r="I15" s="10"/>
      <c r="J15" s="10"/>
      <c r="K15" s="10"/>
    </row>
    <row r="16" spans="1:11" ht="19.5">
      <c r="A16" s="18"/>
      <c r="B16" s="18"/>
      <c r="C16" s="18"/>
      <c r="D16" s="18"/>
      <c r="E16" s="18"/>
      <c r="F16" s="18"/>
      <c r="G16" s="10"/>
      <c r="H16" s="10"/>
      <c r="I16" s="10"/>
      <c r="J16" s="10"/>
      <c r="K16" s="10"/>
    </row>
    <row r="17" spans="1:11" ht="19.5">
      <c r="A17" s="18"/>
      <c r="B17" s="43"/>
      <c r="C17" s="44" t="s">
        <v>210</v>
      </c>
      <c r="D17" s="45"/>
      <c r="E17" s="18"/>
      <c r="F17" s="18"/>
      <c r="G17" s="10"/>
      <c r="H17" s="43"/>
      <c r="I17" s="44" t="s">
        <v>53</v>
      </c>
      <c r="J17" s="45"/>
      <c r="K17" s="10"/>
    </row>
    <row r="18" spans="2:11" ht="19.5">
      <c r="B18" s="43"/>
      <c r="C18" s="44" t="s">
        <v>125</v>
      </c>
      <c r="D18" s="43"/>
      <c r="E18" s="43"/>
      <c r="F18" s="44"/>
      <c r="G18" s="45"/>
      <c r="H18" s="43"/>
      <c r="I18" s="44" t="s">
        <v>125</v>
      </c>
      <c r="J18" s="43"/>
      <c r="K18" s="43"/>
    </row>
    <row r="19" spans="2:11" ht="19.5">
      <c r="B19" s="46" t="s">
        <v>211</v>
      </c>
      <c r="C19" s="46"/>
      <c r="D19" s="46"/>
      <c r="E19" s="43"/>
      <c r="F19" s="44"/>
      <c r="G19" s="43"/>
      <c r="H19" s="46" t="s">
        <v>211</v>
      </c>
      <c r="I19" s="46"/>
      <c r="J19" s="46"/>
      <c r="K19" s="43"/>
    </row>
    <row r="20" spans="4:11" ht="19.5">
      <c r="D20" s="43"/>
      <c r="E20" s="46"/>
      <c r="F20" s="46"/>
      <c r="G20" s="46"/>
      <c r="H20" s="159"/>
      <c r="I20" s="159"/>
      <c r="J20" s="159"/>
      <c r="K20" s="159"/>
    </row>
    <row r="21" spans="1:11" ht="19.5">
      <c r="A21" s="18"/>
      <c r="B21" s="18"/>
      <c r="C21" s="18"/>
      <c r="D21" s="18"/>
      <c r="E21" s="18"/>
      <c r="F21" s="18"/>
      <c r="G21" s="10"/>
      <c r="H21" s="10"/>
      <c r="I21" s="10"/>
      <c r="J21" s="10"/>
      <c r="K21" s="10"/>
    </row>
    <row r="22" spans="1:11" ht="19.5">
      <c r="A22" s="18"/>
      <c r="B22" s="18"/>
      <c r="C22" s="18"/>
      <c r="D22" s="18"/>
      <c r="E22" s="18"/>
      <c r="F22" s="18"/>
      <c r="G22" s="10"/>
      <c r="H22" s="10"/>
      <c r="I22" s="10"/>
      <c r="J22" s="10"/>
      <c r="K22" s="10"/>
    </row>
    <row r="23" spans="1:11" s="7" customFormat="1" ht="19.5">
      <c r="A23" s="9"/>
      <c r="B23" s="9"/>
      <c r="C23" s="9"/>
      <c r="D23" s="9"/>
      <c r="E23" s="9"/>
      <c r="F23" s="9"/>
      <c r="G23" s="17"/>
      <c r="H23" s="17"/>
      <c r="I23" s="17"/>
      <c r="J23" s="17"/>
      <c r="K23" s="17"/>
    </row>
    <row r="24" s="7" customFormat="1" ht="16.5"/>
    <row r="25" s="7" customFormat="1" ht="16.5"/>
    <row r="26" s="7" customFormat="1" ht="16.5"/>
    <row r="27" spans="1:5" ht="16.5">
      <c r="A27" s="4"/>
      <c r="C27" s="6"/>
      <c r="D27" s="158"/>
      <c r="E27" s="158"/>
    </row>
    <row r="28" spans="1:5" ht="16.5">
      <c r="A28" s="4"/>
      <c r="C28" s="6"/>
      <c r="D28" s="158"/>
      <c r="E28" s="158"/>
    </row>
    <row r="29" spans="1:5" ht="16.5">
      <c r="A29" s="4"/>
      <c r="C29" s="6"/>
      <c r="D29" s="158"/>
      <c r="E29" s="158"/>
    </row>
    <row r="32" spans="6:7" ht="16.5">
      <c r="F32" s="158"/>
      <c r="G32" s="158"/>
    </row>
    <row r="33" spans="6:7" ht="16.5">
      <c r="F33" s="158"/>
      <c r="G33" s="158"/>
    </row>
    <row r="34" spans="6:7" ht="16.5">
      <c r="F34" s="158"/>
      <c r="G34" s="158"/>
    </row>
  </sheetData>
  <sheetProtection/>
  <mergeCells count="17">
    <mergeCell ref="F34:G34"/>
    <mergeCell ref="J3:K3"/>
    <mergeCell ref="J4:K4"/>
    <mergeCell ref="A5:K5"/>
    <mergeCell ref="A6:K6"/>
    <mergeCell ref="A14:C14"/>
    <mergeCell ref="E3:F3"/>
    <mergeCell ref="E4:F4"/>
    <mergeCell ref="A1:K1"/>
    <mergeCell ref="F33:G33"/>
    <mergeCell ref="A2:K2"/>
    <mergeCell ref="H20:K20"/>
    <mergeCell ref="F32:G32"/>
    <mergeCell ref="A9:A13"/>
    <mergeCell ref="D27:E27"/>
    <mergeCell ref="D28:E28"/>
    <mergeCell ref="D29:E29"/>
  </mergeCells>
  <printOptions/>
  <pageMargins left="0.5" right="0.25" top="0.25" bottom="0.25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0">
      <selection activeCell="D28" sqref="D28"/>
    </sheetView>
  </sheetViews>
  <sheetFormatPr defaultColWidth="9.140625" defaultRowHeight="15"/>
  <cols>
    <col min="1" max="1" width="1.57421875" style="1" customWidth="1"/>
    <col min="2" max="2" width="5.140625" style="1" customWidth="1"/>
    <col min="3" max="3" width="31.7109375" style="1" customWidth="1"/>
    <col min="4" max="4" width="20.140625" style="1" customWidth="1"/>
    <col min="5" max="5" width="16.8515625" style="1" customWidth="1"/>
    <col min="6" max="6" width="15.140625" style="1" customWidth="1"/>
    <col min="7" max="7" width="7.57421875" style="1" customWidth="1"/>
    <col min="8" max="16384" width="9.140625" style="1" customWidth="1"/>
  </cols>
  <sheetData>
    <row r="1" spans="1:7" s="7" customFormat="1" ht="25.5" customHeight="1">
      <c r="A1" s="157" t="s">
        <v>213</v>
      </c>
      <c r="B1" s="157"/>
      <c r="C1" s="157"/>
      <c r="D1" s="157"/>
      <c r="E1" s="157"/>
      <c r="F1" s="157"/>
      <c r="G1" s="157"/>
    </row>
    <row r="2" spans="1:7" s="7" customFormat="1" ht="23.25" customHeight="1">
      <c r="A2" s="157" t="s">
        <v>214</v>
      </c>
      <c r="B2" s="157"/>
      <c r="C2" s="157"/>
      <c r="D2" s="157"/>
      <c r="E2" s="157"/>
      <c r="F2" s="157"/>
      <c r="G2" s="157"/>
    </row>
    <row r="3" spans="1:7" s="8" customFormat="1" ht="19.5" customHeight="1">
      <c r="A3" s="9"/>
      <c r="B3" s="9"/>
      <c r="C3" s="9"/>
      <c r="D3" s="9"/>
      <c r="E3" s="9"/>
      <c r="F3" s="171" t="s">
        <v>67</v>
      </c>
      <c r="G3" s="171"/>
    </row>
    <row r="4" spans="1:7" s="8" customFormat="1" ht="19.5" customHeight="1">
      <c r="A4" s="9"/>
      <c r="B4" s="9"/>
      <c r="C4" s="9"/>
      <c r="D4" s="9"/>
      <c r="E4" s="9"/>
      <c r="F4" s="171" t="s">
        <v>48</v>
      </c>
      <c r="G4" s="171"/>
    </row>
    <row r="5" spans="1:7" s="8" customFormat="1" ht="42" customHeight="1">
      <c r="A5" s="9"/>
      <c r="B5" s="169" t="s">
        <v>215</v>
      </c>
      <c r="C5" s="169"/>
      <c r="D5" s="169"/>
      <c r="E5" s="169"/>
      <c r="F5" s="169"/>
      <c r="G5" s="169"/>
    </row>
    <row r="6" spans="1:7" s="8" customFormat="1" ht="19.5" customHeight="1">
      <c r="A6" s="9"/>
      <c r="B6" s="170" t="s">
        <v>68</v>
      </c>
      <c r="C6" s="170"/>
      <c r="D6" s="170"/>
      <c r="E6" s="170"/>
      <c r="F6" s="170"/>
      <c r="G6" s="170"/>
    </row>
    <row r="7" spans="1:7" ht="76.5" customHeight="1">
      <c r="A7" s="10"/>
      <c r="B7" s="2" t="s">
        <v>61</v>
      </c>
      <c r="C7" s="2" t="s">
        <v>69</v>
      </c>
      <c r="D7" s="2" t="s">
        <v>70</v>
      </c>
      <c r="E7" s="2" t="s">
        <v>71</v>
      </c>
      <c r="F7" s="2" t="s">
        <v>72</v>
      </c>
      <c r="G7" s="11" t="s">
        <v>47</v>
      </c>
    </row>
    <row r="8" spans="1:7" ht="16.5" customHeight="1">
      <c r="A8" s="10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</row>
    <row r="9" spans="1:7" ht="30" customHeight="1">
      <c r="A9" s="10"/>
      <c r="B9" s="49">
        <v>1</v>
      </c>
      <c r="C9" s="50"/>
      <c r="D9" s="29"/>
      <c r="E9" s="29"/>
      <c r="F9" s="29"/>
      <c r="G9" s="29"/>
    </row>
    <row r="10" spans="1:7" ht="30" customHeight="1">
      <c r="A10" s="10"/>
      <c r="B10" s="49">
        <v>2</v>
      </c>
      <c r="C10" s="50"/>
      <c r="D10" s="29"/>
      <c r="E10" s="29"/>
      <c r="F10" s="29"/>
      <c r="G10" s="29"/>
    </row>
    <row r="11" spans="1:7" ht="30" customHeight="1">
      <c r="A11" s="10"/>
      <c r="B11" s="49">
        <v>3</v>
      </c>
      <c r="C11" s="50"/>
      <c r="D11" s="29"/>
      <c r="E11" s="29"/>
      <c r="F11" s="29"/>
      <c r="G11" s="29"/>
    </row>
    <row r="12" spans="1:7" ht="30" customHeight="1">
      <c r="A12" s="10"/>
      <c r="B12" s="49">
        <v>4</v>
      </c>
      <c r="C12" s="50"/>
      <c r="D12" s="29"/>
      <c r="E12" s="29"/>
      <c r="F12" s="29"/>
      <c r="G12" s="29"/>
    </row>
    <row r="13" spans="1:7" ht="30" customHeight="1">
      <c r="A13" s="10"/>
      <c r="B13" s="49">
        <v>5</v>
      </c>
      <c r="C13" s="50"/>
      <c r="D13" s="29"/>
      <c r="E13" s="29"/>
      <c r="F13" s="29"/>
      <c r="G13" s="29"/>
    </row>
    <row r="14" spans="1:7" ht="30" customHeight="1">
      <c r="A14" s="10"/>
      <c r="B14" s="49">
        <v>6</v>
      </c>
      <c r="C14" s="50"/>
      <c r="D14" s="29"/>
      <c r="E14" s="29"/>
      <c r="F14" s="29"/>
      <c r="G14" s="29"/>
    </row>
    <row r="15" spans="1:7" ht="30" customHeight="1">
      <c r="A15" s="10"/>
      <c r="B15" s="49">
        <v>7</v>
      </c>
      <c r="C15" s="50"/>
      <c r="D15" s="29"/>
      <c r="E15" s="29"/>
      <c r="F15" s="29"/>
      <c r="G15" s="29"/>
    </row>
    <row r="16" spans="1:7" ht="30" customHeight="1">
      <c r="A16" s="10"/>
      <c r="B16" s="49">
        <v>8</v>
      </c>
      <c r="C16" s="50"/>
      <c r="D16" s="29"/>
      <c r="E16" s="29"/>
      <c r="F16" s="29"/>
      <c r="G16" s="29"/>
    </row>
    <row r="17" spans="1:7" ht="30" customHeight="1">
      <c r="A17" s="10"/>
      <c r="B17" s="49">
        <v>9</v>
      </c>
      <c r="C17" s="50"/>
      <c r="D17" s="29"/>
      <c r="E17" s="29"/>
      <c r="F17" s="29"/>
      <c r="G17" s="29"/>
    </row>
    <row r="18" spans="1:7" ht="30" customHeight="1">
      <c r="A18" s="10"/>
      <c r="B18" s="49">
        <v>10</v>
      </c>
      <c r="C18" s="50"/>
      <c r="D18" s="29"/>
      <c r="E18" s="29"/>
      <c r="F18" s="29"/>
      <c r="G18" s="29"/>
    </row>
    <row r="19" spans="1:7" ht="30" customHeight="1">
      <c r="A19" s="10"/>
      <c r="B19" s="49">
        <v>11</v>
      </c>
      <c r="C19" s="51"/>
      <c r="D19" s="29"/>
      <c r="E19" s="29"/>
      <c r="F19" s="29"/>
      <c r="G19" s="29"/>
    </row>
    <row r="20" spans="1:7" ht="30" customHeight="1">
      <c r="A20" s="10"/>
      <c r="B20" s="167" t="s">
        <v>73</v>
      </c>
      <c r="C20" s="168"/>
      <c r="D20" s="40">
        <f>SUM(D9:D19)</f>
        <v>0</v>
      </c>
      <c r="E20" s="40">
        <f>SUM(E9:E19)</f>
        <v>0</v>
      </c>
      <c r="F20" s="40">
        <f>SUM(F9:F19)</f>
        <v>0</v>
      </c>
      <c r="G20" s="40"/>
    </row>
    <row r="23" spans="3:6" ht="19.5">
      <c r="C23" s="44" t="s">
        <v>210</v>
      </c>
      <c r="E23" s="44" t="s">
        <v>212</v>
      </c>
      <c r="F23" s="16"/>
    </row>
    <row r="24" spans="3:6" ht="19.5">
      <c r="C24" s="44" t="s">
        <v>125</v>
      </c>
      <c r="E24" s="44" t="s">
        <v>125</v>
      </c>
      <c r="F24" s="16"/>
    </row>
    <row r="25" spans="3:6" ht="19.5">
      <c r="C25" s="44" t="s">
        <v>216</v>
      </c>
      <c r="E25" s="44" t="s">
        <v>216</v>
      </c>
      <c r="F25" s="16"/>
    </row>
    <row r="27" s="7" customFormat="1" ht="16.5"/>
    <row r="28" spans="4:7" s="7" customFormat="1" ht="19.5">
      <c r="D28" s="17"/>
      <c r="G28" s="17"/>
    </row>
    <row r="29" spans="4:7" s="7" customFormat="1" ht="19.5">
      <c r="D29" s="17"/>
      <c r="G29" s="48"/>
    </row>
    <row r="30" spans="4:7" s="7" customFormat="1" ht="19.5">
      <c r="D30" s="17"/>
      <c r="G30" s="17"/>
    </row>
    <row r="31" spans="2:7" ht="19.5">
      <c r="B31" s="7"/>
      <c r="C31" s="17"/>
      <c r="D31" s="17"/>
      <c r="E31" s="17"/>
      <c r="F31" s="17"/>
      <c r="G31" s="10"/>
    </row>
    <row r="45" spans="12:13" ht="20.25" thickBot="1">
      <c r="L45" s="130"/>
      <c r="M45" s="130"/>
    </row>
    <row r="46" spans="12:13" ht="19.5" thickBot="1">
      <c r="L46" s="47"/>
      <c r="M46" s="47" t="s">
        <v>86</v>
      </c>
    </row>
    <row r="47" spans="12:13" ht="19.5">
      <c r="L47" s="16"/>
      <c r="M47" s="16"/>
    </row>
  </sheetData>
  <sheetProtection/>
  <mergeCells count="8">
    <mergeCell ref="L45:M45"/>
    <mergeCell ref="B20:C20"/>
    <mergeCell ref="A1:G1"/>
    <mergeCell ref="A2:G2"/>
    <mergeCell ref="B5:G5"/>
    <mergeCell ref="B6:G6"/>
    <mergeCell ref="F3:G3"/>
    <mergeCell ref="F4:G4"/>
  </mergeCells>
  <printOptions/>
  <pageMargins left="0.25" right="0.25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purbojuri up</cp:lastModifiedBy>
  <cp:lastPrinted>2017-05-29T01:15:57Z</cp:lastPrinted>
  <dcterms:created xsi:type="dcterms:W3CDTF">2017-03-08T06:35:27Z</dcterms:created>
  <dcterms:modified xsi:type="dcterms:W3CDTF">2017-05-29T08:48:01Z</dcterms:modified>
  <cp:category/>
  <cp:version/>
  <cp:contentType/>
  <cp:contentStatus/>
</cp:coreProperties>
</file>